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riel\Compras Dropbox\Greivin Arredondo\Registro de quejas\CST\2021\"/>
    </mc:Choice>
  </mc:AlternateContent>
  <bookViews>
    <workbookView xWindow="0" yWindow="0" windowWidth="10500" windowHeight="3180" activeTab="3"/>
  </bookViews>
  <sheets>
    <sheet name="Departamentos" sheetId="5" r:id="rId1"/>
    <sheet name="Asistencia Colaboradores" sheetId="7" r:id="rId2"/>
    <sheet name="Hoja1" sheetId="3" r:id="rId3"/>
    <sheet name="Hoja2" sheetId="2" r:id="rId4"/>
    <sheet name="Datos" sheetId="8" r:id="rId5"/>
    <sheet name="Hoja3" sheetId="4" r:id="rId6"/>
    <sheet name="Organizacón" sheetId="6" r:id="rId7"/>
  </sheets>
  <definedNames>
    <definedName name="_xlnm._FilterDatabase" localSheetId="0" hidden="1">Departamentos!$A$2:$AD$624</definedName>
    <definedName name="_xlnm._FilterDatabase" localSheetId="3" hidden="1">Hoja2!$F$2:$R$626</definedName>
    <definedName name="Afiche">Hoja1!$AJ$4:$AJ$33</definedName>
    <definedName name="Análisis">Hoja1!$J$4:$J$33</definedName>
    <definedName name="Asistencias">Hoja1!$N$4:$N$33</definedName>
    <definedName name="Ayuda" comment="tipo de ayuda">Hoja1!$S$4:$S$33</definedName>
    <definedName name="BAE">Hoja1!$Z$4:$Z$33</definedName>
    <definedName name="Campañas">Hoja1!$AI$4:$AI$44</definedName>
    <definedName name="Certificado">Hoja1!$F$4:$F$33</definedName>
    <definedName name="Charla" comment="Tipos de Charlas">Hoja1!$X$4:$X$33</definedName>
    <definedName name="Comisión">Hoja1!$R$4:$R$33</definedName>
    <definedName name="Comunidad" comment="tipo de ayuda a la comunidad">Hoja1!$T$4:$T$33</definedName>
    <definedName name="Contratos">Hoja1!$L$4:$L$33</definedName>
    <definedName name="Cronograma">Hoja1!$I$4:$I$33</definedName>
    <definedName name="Divulgación">Hoja1!$AG$4:$AG$20</definedName>
    <definedName name="Doc_Scan">Hoja1!$AF$4:$AF$100</definedName>
    <definedName name="Donaciones">Hoja1!$W$4:$W$33</definedName>
    <definedName name="Evidencia" comment="evidencias">Hoja1!$A$4:$A$100</definedName>
    <definedName name="Foto" comment="tipos de fotos">Hoja1!$AA$4:$AA$53</definedName>
    <definedName name="Graficos">Hoja1!$AE$4:$AE$33</definedName>
    <definedName name="Instituciones">Hoja1!$Y$4:$Y$33</definedName>
    <definedName name="Instructivo" comment="tipos de Instructivos">Hoja1!$O$4:$O$33</definedName>
    <definedName name="Integración">Hoja1!$P$4:$P$33</definedName>
    <definedName name="Mantenimiento">Hoja1!$V$4:$V$33</definedName>
    <definedName name="Manual" comment="Tipos Demanuales">Hoja1!$D$4:$D$33</definedName>
    <definedName name="Matriz" comment="Tipos Matriz">Hoja1!$E$4:$E$33</definedName>
    <definedName name="Plan">Hoja1!$M$4:$M$33</definedName>
    <definedName name="Plan_Emergencias">Hoja1!$AH$4:$AH$33</definedName>
    <definedName name="Política" comment="Tipo de Politica">Hoja1!$B$4:$B$33</definedName>
    <definedName name="Procedimiento">Hoja1!$K$4:$K$33</definedName>
    <definedName name="Programa" comment="tipo de programa">Hoja1!$C$4:$C$33</definedName>
    <definedName name="Registro">Hoja1!$G$4:$G$33</definedName>
    <definedName name="Reporte">Hoja1!$AD$4:$AD$33</definedName>
    <definedName name="Reporte_Proveedores">Hoja1!$AC$4:$AC$33</definedName>
    <definedName name="Reporte_Sistema">Hoja1!$AB$4:$AB$33</definedName>
    <definedName name="S.I.C">Hoja1!$Q$4:$Q$33</definedName>
    <definedName name="Seleccion" localSheetId="0">Departamentos!$H$5:$H$11</definedName>
    <definedName name="Seleccion">Hoja2!$H$4:$H$10</definedName>
    <definedName name="Tabulación">Hoja1!$H$4:$H$33</definedName>
    <definedName name="Tipo_Ayuda">Hoja1!$T$4:$T$33</definedName>
    <definedName name="Voluntariado">Hoja1!$U$4:$U$30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7" l="1"/>
  <c r="F1" i="7"/>
  <c r="G1" i="7"/>
  <c r="H1" i="7"/>
  <c r="I1" i="7"/>
  <c r="J1" i="7"/>
  <c r="D1" i="7"/>
  <c r="C1" i="7" l="1"/>
  <c r="V1" i="5"/>
  <c r="W1" i="5"/>
  <c r="X1" i="5"/>
  <c r="Y1" i="5"/>
  <c r="Z1" i="5"/>
  <c r="AA1" i="5"/>
  <c r="AB1" i="5"/>
  <c r="AC1" i="5"/>
  <c r="AD1" i="5"/>
  <c r="AE1" i="5"/>
  <c r="U1" i="5"/>
  <c r="N624" i="5" l="1"/>
  <c r="G624" i="5"/>
  <c r="N623" i="5"/>
  <c r="L623" i="5"/>
  <c r="G623" i="5"/>
  <c r="N622" i="5"/>
  <c r="L622" i="5"/>
  <c r="G622" i="5"/>
  <c r="N621" i="5"/>
  <c r="G621" i="5"/>
  <c r="N620" i="5"/>
  <c r="G620" i="5"/>
  <c r="N619" i="5"/>
  <c r="L619" i="5"/>
  <c r="G619" i="5"/>
  <c r="N618" i="5"/>
  <c r="N617" i="5"/>
  <c r="N616" i="5"/>
  <c r="N615" i="5"/>
  <c r="N614" i="5"/>
  <c r="G614" i="5"/>
  <c r="N613" i="5"/>
  <c r="L613" i="5"/>
  <c r="G613" i="5"/>
  <c r="N612" i="5"/>
  <c r="N611" i="5"/>
  <c r="N610" i="5"/>
  <c r="G610" i="5"/>
  <c r="N609" i="5"/>
  <c r="N608" i="5"/>
  <c r="G608" i="5"/>
  <c r="N607" i="5"/>
  <c r="L607" i="5"/>
  <c r="G607" i="5"/>
  <c r="N606" i="5"/>
  <c r="N605" i="5"/>
  <c r="N604" i="5"/>
  <c r="G604" i="5"/>
  <c r="N603" i="5"/>
  <c r="L603" i="5"/>
  <c r="G603" i="5"/>
  <c r="N602" i="5"/>
  <c r="N601" i="5"/>
  <c r="N600" i="5"/>
  <c r="N599" i="5"/>
  <c r="G599" i="5"/>
  <c r="N598" i="5"/>
  <c r="N597" i="5"/>
  <c r="N596" i="5"/>
  <c r="N595" i="5"/>
  <c r="G595" i="5"/>
  <c r="N594" i="5"/>
  <c r="L594" i="5"/>
  <c r="G594" i="5"/>
  <c r="N593" i="5"/>
  <c r="L593" i="5"/>
  <c r="G593" i="5"/>
  <c r="N592" i="5"/>
  <c r="L592" i="5"/>
  <c r="G592" i="5"/>
  <c r="N591" i="5"/>
  <c r="N590" i="5"/>
  <c r="G590" i="5"/>
  <c r="N589" i="5"/>
  <c r="L589" i="5"/>
  <c r="G589" i="5"/>
  <c r="N588" i="5"/>
  <c r="G588" i="5"/>
  <c r="N587" i="5"/>
  <c r="L587" i="5"/>
  <c r="G587" i="5"/>
  <c r="N586" i="5"/>
  <c r="G586" i="5"/>
  <c r="N585" i="5"/>
  <c r="L585" i="5"/>
  <c r="G585" i="5"/>
  <c r="N584" i="5"/>
  <c r="G584" i="5"/>
  <c r="N583" i="5"/>
  <c r="L583" i="5"/>
  <c r="G583" i="5"/>
  <c r="N582" i="5"/>
  <c r="N581" i="5"/>
  <c r="G581" i="5"/>
  <c r="N580" i="5"/>
  <c r="G580" i="5"/>
  <c r="N579" i="5"/>
  <c r="L579" i="5"/>
  <c r="G579" i="5"/>
  <c r="N578" i="5"/>
  <c r="G578" i="5"/>
  <c r="N577" i="5"/>
  <c r="L577" i="5"/>
  <c r="G577" i="5"/>
  <c r="N576" i="5"/>
  <c r="N575" i="5"/>
  <c r="G575" i="5"/>
  <c r="N574" i="5"/>
  <c r="L574" i="5"/>
  <c r="G574" i="5"/>
  <c r="N573" i="5"/>
  <c r="N572" i="5"/>
  <c r="G572" i="5"/>
  <c r="N571" i="5"/>
  <c r="L571" i="5"/>
  <c r="G571" i="5"/>
  <c r="N570" i="5"/>
  <c r="N569" i="5"/>
  <c r="G569" i="5"/>
  <c r="N568" i="5"/>
  <c r="N567" i="5"/>
  <c r="G567" i="5"/>
  <c r="N566" i="5"/>
  <c r="L566" i="5"/>
  <c r="G566" i="5"/>
  <c r="N565" i="5"/>
  <c r="G565" i="5"/>
  <c r="N564" i="5"/>
  <c r="L564" i="5"/>
  <c r="G564" i="5"/>
  <c r="N563" i="5"/>
  <c r="N562" i="5"/>
  <c r="N561" i="5"/>
  <c r="G561" i="5"/>
  <c r="N560" i="5"/>
  <c r="N559" i="5"/>
  <c r="N558" i="5"/>
  <c r="N557" i="5"/>
  <c r="G557" i="5"/>
  <c r="N556" i="5"/>
  <c r="L556" i="5"/>
  <c r="G556" i="5"/>
  <c r="N555" i="5"/>
  <c r="N554" i="5"/>
  <c r="N553" i="5"/>
  <c r="G553" i="5"/>
  <c r="N552" i="5"/>
  <c r="L552" i="5"/>
  <c r="G552" i="5"/>
  <c r="N551" i="5"/>
  <c r="N550" i="5"/>
  <c r="G550" i="5"/>
  <c r="N549" i="5"/>
  <c r="L549" i="5"/>
  <c r="G549" i="5"/>
  <c r="N548" i="5"/>
  <c r="N547" i="5"/>
  <c r="G547" i="5"/>
  <c r="N546" i="5"/>
  <c r="L546" i="5"/>
  <c r="G546" i="5"/>
  <c r="N545" i="5"/>
  <c r="N544" i="5"/>
  <c r="G544" i="5"/>
  <c r="N543" i="5"/>
  <c r="N542" i="5"/>
  <c r="G542" i="5"/>
  <c r="N541" i="5"/>
  <c r="L541" i="5"/>
  <c r="G541" i="5"/>
  <c r="N540" i="5"/>
  <c r="G540" i="5"/>
  <c r="N539" i="5"/>
  <c r="N538" i="5"/>
  <c r="G538" i="5"/>
  <c r="N537" i="5"/>
  <c r="N536" i="5"/>
  <c r="G536" i="5"/>
  <c r="N535" i="5"/>
  <c r="L535" i="5"/>
  <c r="G535" i="5"/>
  <c r="N534" i="5"/>
  <c r="G534" i="5"/>
  <c r="N533" i="5"/>
  <c r="N532" i="5"/>
  <c r="N531" i="5"/>
  <c r="G531" i="5"/>
  <c r="N530" i="5"/>
  <c r="L530" i="5"/>
  <c r="G530" i="5"/>
  <c r="N529" i="5"/>
  <c r="N528" i="5"/>
  <c r="G528" i="5"/>
  <c r="N527" i="5"/>
  <c r="L527" i="5"/>
  <c r="G527" i="5"/>
  <c r="N526" i="5"/>
  <c r="L526" i="5"/>
  <c r="G526" i="5"/>
  <c r="N525" i="5"/>
  <c r="L525" i="5"/>
  <c r="G525" i="5"/>
  <c r="N524" i="5"/>
  <c r="G524" i="5"/>
  <c r="N523" i="5"/>
  <c r="N522" i="5"/>
  <c r="G522" i="5"/>
  <c r="N520" i="5"/>
  <c r="G520" i="5"/>
  <c r="N519" i="5"/>
  <c r="L519" i="5"/>
  <c r="G519" i="5"/>
  <c r="N518" i="5"/>
  <c r="N517" i="5"/>
  <c r="G517" i="5"/>
  <c r="N516" i="5"/>
  <c r="N515" i="5"/>
  <c r="G515" i="5"/>
  <c r="N514" i="5"/>
  <c r="G514" i="5"/>
  <c r="N513" i="5"/>
  <c r="L513" i="5"/>
  <c r="G513" i="5"/>
  <c r="N512" i="5"/>
  <c r="L512" i="5"/>
  <c r="G512" i="5"/>
  <c r="N511" i="5"/>
  <c r="L511" i="5"/>
  <c r="G511" i="5"/>
  <c r="N510" i="5"/>
  <c r="N509" i="5"/>
  <c r="N508" i="5"/>
  <c r="G508" i="5"/>
  <c r="N507" i="5"/>
  <c r="L507" i="5"/>
  <c r="G507" i="5"/>
  <c r="N506" i="5"/>
  <c r="L506" i="5"/>
  <c r="G506" i="5"/>
  <c r="N505" i="5"/>
  <c r="L505" i="5"/>
  <c r="G505" i="5"/>
  <c r="N504" i="5"/>
  <c r="G504" i="5"/>
  <c r="N503" i="5"/>
  <c r="N502" i="5"/>
  <c r="N501" i="5"/>
  <c r="N500" i="5"/>
  <c r="G500" i="5"/>
  <c r="N499" i="5"/>
  <c r="L499" i="5"/>
  <c r="G499" i="5"/>
  <c r="N498" i="5"/>
  <c r="L498" i="5"/>
  <c r="G498" i="5"/>
  <c r="N497" i="5"/>
  <c r="L497" i="5"/>
  <c r="G497" i="5"/>
  <c r="N495" i="5"/>
  <c r="G495" i="5"/>
  <c r="N494" i="5"/>
  <c r="G494" i="5"/>
  <c r="N493" i="5"/>
  <c r="L493" i="5"/>
  <c r="G493" i="5"/>
  <c r="N489" i="5"/>
  <c r="G489" i="5"/>
  <c r="N487" i="5"/>
  <c r="G487" i="5"/>
  <c r="N486" i="5"/>
  <c r="L486" i="5"/>
  <c r="G486" i="5"/>
  <c r="N485" i="5"/>
  <c r="L485" i="5"/>
  <c r="G485" i="5"/>
  <c r="N484" i="5"/>
  <c r="L484" i="5"/>
  <c r="G484" i="5"/>
  <c r="N482" i="5"/>
  <c r="G482" i="5"/>
  <c r="N480" i="5"/>
  <c r="G480" i="5"/>
  <c r="N479" i="5"/>
  <c r="L479" i="5"/>
  <c r="G479" i="5"/>
  <c r="N478" i="5"/>
  <c r="L478" i="5"/>
  <c r="G478" i="5"/>
  <c r="N477" i="5"/>
  <c r="L477" i="5"/>
  <c r="G477" i="5"/>
  <c r="N476" i="5"/>
  <c r="G476" i="5"/>
  <c r="N475" i="5"/>
  <c r="L475" i="5"/>
  <c r="G475" i="5"/>
  <c r="N474" i="5"/>
  <c r="L474" i="5"/>
  <c r="G474" i="5"/>
  <c r="N473" i="5"/>
  <c r="L473" i="5"/>
  <c r="G473" i="5"/>
  <c r="N472" i="5"/>
  <c r="G472" i="5"/>
  <c r="N471" i="5"/>
  <c r="N470" i="5"/>
  <c r="N469" i="5"/>
  <c r="G469" i="5"/>
  <c r="N468" i="5"/>
  <c r="L468" i="5"/>
  <c r="G468" i="5"/>
  <c r="N467" i="5"/>
  <c r="N466" i="5"/>
  <c r="G466" i="5"/>
  <c r="N465" i="5"/>
  <c r="L465" i="5"/>
  <c r="G465" i="5"/>
  <c r="N464" i="5"/>
  <c r="N463" i="5"/>
  <c r="G463" i="5"/>
  <c r="N462" i="5"/>
  <c r="L462" i="5"/>
  <c r="G462" i="5"/>
  <c r="N461" i="5"/>
  <c r="G461" i="5"/>
  <c r="N460" i="5"/>
  <c r="L460" i="5"/>
  <c r="G460" i="5"/>
  <c r="N459" i="5"/>
  <c r="L459" i="5"/>
  <c r="G459" i="5"/>
  <c r="N458" i="5"/>
  <c r="L458" i="5"/>
  <c r="G458" i="5"/>
  <c r="N457" i="5"/>
  <c r="N456" i="5"/>
  <c r="N455" i="5"/>
  <c r="G455" i="5"/>
  <c r="N454" i="5"/>
  <c r="L454" i="5"/>
  <c r="G454" i="5"/>
  <c r="N453" i="5"/>
  <c r="G453" i="5"/>
  <c r="N452" i="5"/>
  <c r="L452" i="5"/>
  <c r="G452" i="5"/>
  <c r="N451" i="5"/>
  <c r="N450" i="5"/>
  <c r="G450" i="5"/>
  <c r="N449" i="5"/>
  <c r="G449" i="5"/>
  <c r="N448" i="5"/>
  <c r="L448" i="5"/>
  <c r="G448" i="5"/>
  <c r="N447" i="5"/>
  <c r="N446" i="5"/>
  <c r="N445" i="5"/>
  <c r="G445" i="5"/>
  <c r="N444" i="5"/>
  <c r="N443" i="5"/>
  <c r="G443" i="5"/>
  <c r="N442" i="5"/>
  <c r="L442" i="5"/>
  <c r="G442" i="5"/>
  <c r="N441" i="5"/>
  <c r="L441" i="5"/>
  <c r="G441" i="5"/>
  <c r="N440" i="5"/>
  <c r="L440" i="5"/>
  <c r="G440" i="5"/>
  <c r="N439" i="5"/>
  <c r="L439" i="5"/>
  <c r="G439" i="5"/>
  <c r="N438" i="5"/>
  <c r="N437" i="5"/>
  <c r="G437" i="5"/>
  <c r="N436" i="5"/>
  <c r="N435" i="5"/>
  <c r="N434" i="5"/>
  <c r="G434" i="5"/>
  <c r="N433" i="5"/>
  <c r="G433" i="5"/>
  <c r="N432" i="5"/>
  <c r="L432" i="5"/>
  <c r="G432" i="5"/>
  <c r="N431" i="5"/>
  <c r="G431" i="5"/>
  <c r="N430" i="5"/>
  <c r="G430" i="5"/>
  <c r="N429" i="5"/>
  <c r="L429" i="5"/>
  <c r="G429" i="5"/>
  <c r="N428" i="5"/>
  <c r="G428" i="5"/>
  <c r="N427" i="5"/>
  <c r="N426" i="5"/>
  <c r="N425" i="5"/>
  <c r="N424" i="5"/>
  <c r="G424" i="5"/>
  <c r="N423" i="5"/>
  <c r="G423" i="5"/>
  <c r="N422" i="5"/>
  <c r="L422" i="5"/>
  <c r="G422" i="5"/>
  <c r="N421" i="5"/>
  <c r="L421" i="5"/>
  <c r="G421" i="5"/>
  <c r="N420" i="5"/>
  <c r="L420" i="5"/>
  <c r="G420" i="5"/>
  <c r="N419" i="5"/>
  <c r="G419" i="5"/>
  <c r="N418" i="5"/>
  <c r="G418" i="5"/>
  <c r="N417" i="5"/>
  <c r="G417" i="5"/>
  <c r="N416" i="5"/>
  <c r="L416" i="5"/>
  <c r="G416" i="5"/>
  <c r="N415" i="5"/>
  <c r="G415" i="5"/>
  <c r="N414" i="5"/>
  <c r="G414" i="5"/>
  <c r="N413" i="5"/>
  <c r="G413" i="5"/>
  <c r="N412" i="5"/>
  <c r="L412" i="5"/>
  <c r="G412" i="5"/>
  <c r="N411" i="5"/>
  <c r="L411" i="5"/>
  <c r="G411" i="5"/>
  <c r="N410" i="5"/>
  <c r="L410" i="5"/>
  <c r="G410" i="5"/>
  <c r="N409" i="5"/>
  <c r="G409" i="5"/>
  <c r="N408" i="5"/>
  <c r="G408" i="5"/>
  <c r="N407" i="5"/>
  <c r="G407" i="5"/>
  <c r="N406" i="5"/>
  <c r="L406" i="5"/>
  <c r="G406" i="5"/>
  <c r="N405" i="5"/>
  <c r="N404" i="5"/>
  <c r="G404" i="5"/>
  <c r="N403" i="5"/>
  <c r="G403" i="5"/>
  <c r="N402" i="5"/>
  <c r="L402" i="5"/>
  <c r="G402" i="5"/>
  <c r="N401" i="5"/>
  <c r="N400" i="5"/>
  <c r="G400" i="5"/>
  <c r="N399" i="5"/>
  <c r="G399" i="5"/>
  <c r="N398" i="5"/>
  <c r="G398" i="5"/>
  <c r="N397" i="5"/>
  <c r="L397" i="5"/>
  <c r="G397" i="5"/>
  <c r="N396" i="5"/>
  <c r="G396" i="5"/>
  <c r="N395" i="5"/>
  <c r="G395" i="5"/>
  <c r="N394" i="5"/>
  <c r="G394" i="5"/>
  <c r="N393" i="5"/>
  <c r="L393" i="5"/>
  <c r="G393" i="5"/>
  <c r="N392" i="5"/>
  <c r="G392" i="5"/>
  <c r="N391" i="5"/>
  <c r="G391" i="5"/>
  <c r="N390" i="5"/>
  <c r="N389" i="5"/>
  <c r="G389" i="5"/>
  <c r="N388" i="5"/>
  <c r="L388" i="5"/>
  <c r="G388" i="5"/>
  <c r="N387" i="5"/>
  <c r="L387" i="5"/>
  <c r="G387" i="5"/>
  <c r="N386" i="5"/>
  <c r="L386" i="5"/>
  <c r="G386" i="5"/>
  <c r="N385" i="5"/>
  <c r="G385" i="5"/>
  <c r="N384" i="5"/>
  <c r="G384" i="5"/>
  <c r="N383" i="5"/>
  <c r="L383" i="5"/>
  <c r="G383" i="5"/>
  <c r="N382" i="5"/>
  <c r="G382" i="5"/>
  <c r="N381" i="5"/>
  <c r="G381" i="5"/>
  <c r="N380" i="5"/>
  <c r="G380" i="5"/>
  <c r="N379" i="5"/>
  <c r="L379" i="5"/>
  <c r="G379" i="5"/>
  <c r="N378" i="5"/>
  <c r="L378" i="5"/>
  <c r="G378" i="5"/>
  <c r="N377" i="5"/>
  <c r="L377" i="5"/>
  <c r="G377" i="5"/>
  <c r="N376" i="5"/>
  <c r="N375" i="5"/>
  <c r="N374" i="5"/>
  <c r="G374" i="5"/>
  <c r="N373" i="5"/>
  <c r="G373" i="5"/>
  <c r="N372" i="5"/>
  <c r="L372" i="5"/>
  <c r="G372" i="5"/>
  <c r="N371" i="5"/>
  <c r="G371" i="5"/>
  <c r="N370" i="5"/>
  <c r="N369" i="5"/>
  <c r="G369" i="5"/>
  <c r="G368" i="5"/>
  <c r="N367" i="5"/>
  <c r="N366" i="5"/>
  <c r="G366" i="5"/>
  <c r="N365" i="5"/>
  <c r="L365" i="5"/>
  <c r="G365" i="5"/>
  <c r="N364" i="5"/>
  <c r="N363" i="5"/>
  <c r="G363" i="5"/>
  <c r="N362" i="5"/>
  <c r="N361" i="5"/>
  <c r="N360" i="5"/>
  <c r="N359" i="5"/>
  <c r="G359" i="5"/>
  <c r="N358" i="5"/>
  <c r="L358" i="5"/>
  <c r="G358" i="5"/>
  <c r="N357" i="5"/>
  <c r="G357" i="5"/>
  <c r="N356" i="5"/>
  <c r="L356" i="5"/>
  <c r="G356" i="5"/>
  <c r="N355" i="5"/>
  <c r="L355" i="5"/>
  <c r="G355" i="5"/>
  <c r="N354" i="5"/>
  <c r="L354" i="5"/>
  <c r="G354" i="5"/>
  <c r="N353" i="5"/>
  <c r="N352" i="5"/>
  <c r="G352" i="5"/>
  <c r="N351" i="5"/>
  <c r="N350" i="5"/>
  <c r="G350" i="5"/>
  <c r="N349" i="5"/>
  <c r="L349" i="5"/>
  <c r="G349" i="5"/>
  <c r="N348" i="5"/>
  <c r="L348" i="5"/>
  <c r="G348" i="5"/>
  <c r="N347" i="5"/>
  <c r="N346" i="5"/>
  <c r="G346" i="5"/>
  <c r="N345" i="5"/>
  <c r="N344" i="5"/>
  <c r="G344" i="5"/>
  <c r="N343" i="5"/>
  <c r="N342" i="5"/>
  <c r="G342" i="5"/>
  <c r="N341" i="5"/>
  <c r="L341" i="5"/>
  <c r="G341" i="5"/>
  <c r="N340" i="5"/>
  <c r="G340" i="5"/>
  <c r="N339" i="5"/>
  <c r="N338" i="5"/>
  <c r="N337" i="5"/>
  <c r="G337" i="5"/>
  <c r="N336" i="5"/>
  <c r="G336" i="5"/>
  <c r="N335" i="5"/>
  <c r="L335" i="5"/>
  <c r="G335" i="5"/>
  <c r="N334" i="5"/>
  <c r="G334" i="5"/>
  <c r="N333" i="5"/>
  <c r="N332" i="5"/>
  <c r="N331" i="5"/>
  <c r="G331" i="5"/>
  <c r="N330" i="5"/>
  <c r="G330" i="5"/>
  <c r="N329" i="5"/>
  <c r="L329" i="5"/>
  <c r="G329" i="5"/>
  <c r="N328" i="5"/>
  <c r="L328" i="5"/>
  <c r="G328" i="5"/>
  <c r="N327" i="5"/>
  <c r="L327" i="5"/>
  <c r="G327" i="5"/>
  <c r="N326" i="5"/>
  <c r="G326" i="5"/>
  <c r="N325" i="5"/>
  <c r="L325" i="5"/>
  <c r="G325" i="5"/>
  <c r="N324" i="5"/>
  <c r="N323" i="5"/>
  <c r="N322" i="5"/>
  <c r="G322" i="5"/>
  <c r="N321" i="5"/>
  <c r="N320" i="5"/>
  <c r="N319" i="5"/>
  <c r="G319" i="5"/>
  <c r="N318" i="5"/>
  <c r="G318" i="5"/>
  <c r="N317" i="5"/>
  <c r="L317" i="5"/>
  <c r="G317" i="5"/>
  <c r="N316" i="5"/>
  <c r="N315" i="5"/>
  <c r="G315" i="5"/>
  <c r="N314" i="5"/>
  <c r="N313" i="5"/>
  <c r="G313" i="5"/>
  <c r="N312" i="5"/>
  <c r="L312" i="5"/>
  <c r="G312" i="5"/>
  <c r="N311" i="5"/>
  <c r="N310" i="5"/>
  <c r="N309" i="5"/>
  <c r="G309" i="5"/>
  <c r="N308" i="5"/>
  <c r="N307" i="5"/>
  <c r="G307" i="5"/>
  <c r="N306" i="5"/>
  <c r="L306" i="5"/>
  <c r="G306" i="5"/>
  <c r="N305" i="5"/>
  <c r="G305" i="5"/>
  <c r="N304" i="5"/>
  <c r="N303" i="5"/>
  <c r="G303" i="5"/>
  <c r="N302" i="5"/>
  <c r="L302" i="5"/>
  <c r="G302" i="5"/>
  <c r="N301" i="5"/>
  <c r="N300" i="5"/>
  <c r="G300" i="5"/>
  <c r="N299" i="5"/>
  <c r="G299" i="5"/>
  <c r="N298" i="5"/>
  <c r="L298" i="5"/>
  <c r="G298" i="5"/>
  <c r="N297" i="5"/>
  <c r="L297" i="5"/>
  <c r="G297" i="5"/>
  <c r="N296" i="5"/>
  <c r="L296" i="5"/>
  <c r="G296" i="5"/>
  <c r="N295" i="5"/>
  <c r="G295" i="5"/>
  <c r="N294" i="5"/>
  <c r="N293" i="5"/>
  <c r="N292" i="5"/>
  <c r="G292" i="5"/>
  <c r="N291" i="5"/>
  <c r="L291" i="5"/>
  <c r="G291" i="5"/>
  <c r="N290" i="5"/>
  <c r="G290" i="5"/>
  <c r="N289" i="5"/>
  <c r="L289" i="5"/>
  <c r="G289" i="5"/>
  <c r="N288" i="5"/>
  <c r="L288" i="5"/>
  <c r="G288" i="5"/>
  <c r="N287" i="5"/>
  <c r="L287" i="5"/>
  <c r="G287" i="5"/>
  <c r="N286" i="5"/>
  <c r="G286" i="5"/>
  <c r="N285" i="5"/>
  <c r="N284" i="5"/>
  <c r="G284" i="5"/>
  <c r="N283" i="5"/>
  <c r="G283" i="5"/>
  <c r="N282" i="5"/>
  <c r="L282" i="5"/>
  <c r="G282" i="5"/>
  <c r="N281" i="5"/>
  <c r="G281" i="5"/>
  <c r="N280" i="5"/>
  <c r="N279" i="5"/>
  <c r="G279" i="5"/>
  <c r="N278" i="5"/>
  <c r="N277" i="5"/>
  <c r="G277" i="5"/>
  <c r="N276" i="5"/>
  <c r="L276" i="5"/>
  <c r="G276" i="5"/>
  <c r="N275" i="5"/>
  <c r="N274" i="5"/>
  <c r="G274" i="5"/>
  <c r="N273" i="5"/>
  <c r="N272" i="5"/>
  <c r="G272" i="5"/>
  <c r="N271" i="5"/>
  <c r="L271" i="5"/>
  <c r="G271" i="5"/>
  <c r="N270" i="5"/>
  <c r="N269" i="5"/>
  <c r="G269" i="5"/>
  <c r="N268" i="5"/>
  <c r="G268" i="5"/>
  <c r="N267" i="5"/>
  <c r="L267" i="5"/>
  <c r="G267" i="5"/>
  <c r="N266" i="5"/>
  <c r="L266" i="5"/>
  <c r="G266" i="5"/>
  <c r="N265" i="5"/>
  <c r="L265" i="5"/>
  <c r="G265" i="5"/>
  <c r="N264" i="5"/>
  <c r="L264" i="5"/>
  <c r="G264" i="5"/>
  <c r="N263" i="5"/>
  <c r="N262" i="5"/>
  <c r="N261" i="5"/>
  <c r="G261" i="5"/>
  <c r="N260" i="5"/>
  <c r="N259" i="5"/>
  <c r="G259" i="5"/>
  <c r="N258" i="5"/>
  <c r="G258" i="5"/>
  <c r="N257" i="5"/>
  <c r="L257" i="5"/>
  <c r="G257" i="5"/>
  <c r="N256" i="5"/>
  <c r="L256" i="5"/>
  <c r="G256" i="5"/>
  <c r="N255" i="5"/>
  <c r="L255" i="5"/>
  <c r="G255" i="5"/>
  <c r="N254" i="5"/>
  <c r="N253" i="5"/>
  <c r="N252" i="5"/>
  <c r="G252" i="5"/>
  <c r="N251" i="5"/>
  <c r="N250" i="5"/>
  <c r="N249" i="5"/>
  <c r="N248" i="5"/>
  <c r="G248" i="5"/>
  <c r="N247" i="5"/>
  <c r="G247" i="5"/>
  <c r="N246" i="5"/>
  <c r="L246" i="5"/>
  <c r="G246" i="5"/>
  <c r="N245" i="5"/>
  <c r="L245" i="5"/>
  <c r="G245" i="5"/>
  <c r="N244" i="5"/>
  <c r="L244" i="5"/>
  <c r="G244" i="5"/>
  <c r="N243" i="5"/>
  <c r="G243" i="5"/>
  <c r="N242" i="5"/>
  <c r="N241" i="5"/>
  <c r="G241" i="5"/>
  <c r="N240" i="5"/>
  <c r="N239" i="5"/>
  <c r="G239" i="5"/>
  <c r="N238" i="5"/>
  <c r="L238" i="5"/>
  <c r="G238" i="5"/>
  <c r="N237" i="5"/>
  <c r="N236" i="5"/>
  <c r="G236" i="5"/>
  <c r="N235" i="5"/>
  <c r="N234" i="5"/>
  <c r="G234" i="5"/>
  <c r="N233" i="5"/>
  <c r="N232" i="5"/>
  <c r="G232" i="5"/>
  <c r="N231" i="5"/>
  <c r="L231" i="5"/>
  <c r="G231" i="5"/>
  <c r="N230" i="5"/>
  <c r="L230" i="5"/>
  <c r="G230" i="5"/>
  <c r="N229" i="5"/>
  <c r="L229" i="5"/>
  <c r="G229" i="5"/>
  <c r="N228" i="5"/>
  <c r="G228" i="5"/>
  <c r="N227" i="5"/>
  <c r="G227" i="5"/>
  <c r="N226" i="5"/>
  <c r="L226" i="5"/>
  <c r="G226" i="5"/>
  <c r="N225" i="5"/>
  <c r="L225" i="5"/>
  <c r="G225" i="5"/>
  <c r="N224" i="5"/>
  <c r="L224" i="5"/>
  <c r="G224" i="5"/>
  <c r="N223" i="5"/>
  <c r="N222" i="5"/>
  <c r="G222" i="5"/>
  <c r="N221" i="5"/>
  <c r="G221" i="5"/>
  <c r="N220" i="5"/>
  <c r="G220" i="5"/>
  <c r="N219" i="5"/>
  <c r="L219" i="5"/>
  <c r="G219" i="5"/>
  <c r="N218" i="5"/>
  <c r="N217" i="5"/>
  <c r="N216" i="5"/>
  <c r="N215" i="5"/>
  <c r="N214" i="5"/>
  <c r="G214" i="5"/>
  <c r="N213" i="5"/>
  <c r="G213" i="5"/>
  <c r="N212" i="5"/>
  <c r="G212" i="5"/>
  <c r="N211" i="5"/>
  <c r="L211" i="5"/>
  <c r="G211" i="5"/>
  <c r="N210" i="5"/>
  <c r="L210" i="5"/>
  <c r="G210" i="5"/>
  <c r="N209" i="5"/>
  <c r="L209" i="5"/>
  <c r="G209" i="5"/>
  <c r="N208" i="5"/>
  <c r="G208" i="5"/>
  <c r="N207" i="5"/>
  <c r="G207" i="5"/>
  <c r="N206" i="5"/>
  <c r="L206" i="5"/>
  <c r="G206" i="5"/>
  <c r="N205" i="5"/>
  <c r="G205" i="5"/>
  <c r="N204" i="5"/>
  <c r="L204" i="5"/>
  <c r="G204" i="5"/>
  <c r="N203" i="5"/>
  <c r="L203" i="5"/>
  <c r="G203" i="5"/>
  <c r="N202" i="5"/>
  <c r="L202" i="5"/>
  <c r="G202" i="5"/>
  <c r="N201" i="5"/>
  <c r="G201" i="5"/>
  <c r="N200" i="5"/>
  <c r="G200" i="5"/>
  <c r="N199" i="5"/>
  <c r="N198" i="5"/>
  <c r="G198" i="5"/>
  <c r="N197" i="5"/>
  <c r="L197" i="5"/>
  <c r="G197" i="5"/>
  <c r="N196" i="5"/>
  <c r="N195" i="5"/>
  <c r="G195" i="5"/>
  <c r="N194" i="5"/>
  <c r="G194" i="5"/>
  <c r="N193" i="5"/>
  <c r="N192" i="5"/>
  <c r="G192" i="5"/>
  <c r="N191" i="5"/>
  <c r="L191" i="5"/>
  <c r="G191" i="5"/>
  <c r="N190" i="5"/>
  <c r="L190" i="5"/>
  <c r="G190" i="5"/>
  <c r="N189" i="5"/>
  <c r="L189" i="5"/>
  <c r="G189" i="5"/>
  <c r="N188" i="5"/>
  <c r="L188" i="5"/>
  <c r="G188" i="5"/>
  <c r="N187" i="5"/>
  <c r="N186" i="5"/>
  <c r="G186" i="5"/>
  <c r="N185" i="5"/>
  <c r="N184" i="5"/>
  <c r="N183" i="5"/>
  <c r="G183" i="5"/>
  <c r="N182" i="5"/>
  <c r="N181" i="5"/>
  <c r="G181" i="5"/>
  <c r="N180" i="5"/>
  <c r="L180" i="5"/>
  <c r="G180" i="5"/>
  <c r="N179" i="5"/>
  <c r="N178" i="5"/>
  <c r="N177" i="5"/>
  <c r="N176" i="5"/>
  <c r="N175" i="5"/>
  <c r="N174" i="5"/>
  <c r="G174" i="5"/>
  <c r="N173" i="5"/>
  <c r="G173" i="5"/>
  <c r="N172" i="5"/>
  <c r="L172" i="5"/>
  <c r="G172" i="5"/>
  <c r="N171" i="5"/>
  <c r="N170" i="5"/>
  <c r="G170" i="5"/>
  <c r="N169" i="5"/>
  <c r="N168" i="5"/>
  <c r="G168" i="5"/>
  <c r="N167" i="5"/>
  <c r="L167" i="5"/>
  <c r="G167" i="5"/>
  <c r="N166" i="5"/>
  <c r="L166" i="5"/>
  <c r="G166" i="5"/>
  <c r="N165" i="5"/>
  <c r="L165" i="5"/>
  <c r="G165" i="5"/>
  <c r="N164" i="5"/>
  <c r="G164" i="5"/>
  <c r="N163" i="5"/>
  <c r="G163" i="5"/>
  <c r="N162" i="5"/>
  <c r="L162" i="5"/>
  <c r="G162" i="5"/>
  <c r="N161" i="5"/>
  <c r="N160" i="5"/>
  <c r="G160" i="5"/>
  <c r="N159" i="5"/>
  <c r="N158" i="5"/>
  <c r="G158" i="5"/>
  <c r="N157" i="5"/>
  <c r="N156" i="5"/>
  <c r="G156" i="5"/>
  <c r="N155" i="5"/>
  <c r="L155" i="5"/>
  <c r="G155" i="5"/>
  <c r="N154" i="5"/>
  <c r="L154" i="5"/>
  <c r="G154" i="5"/>
  <c r="N151" i="5"/>
  <c r="G151" i="5"/>
  <c r="N149" i="5"/>
  <c r="G149" i="5"/>
  <c r="N148" i="5"/>
  <c r="N147" i="5"/>
  <c r="N146" i="5"/>
  <c r="G146" i="5"/>
  <c r="N145" i="5"/>
  <c r="L145" i="5"/>
  <c r="G145" i="5"/>
  <c r="N144" i="5"/>
  <c r="L144" i="5"/>
  <c r="G144" i="5"/>
  <c r="N143" i="5"/>
  <c r="L143" i="5"/>
  <c r="G143" i="5"/>
  <c r="N142" i="5"/>
  <c r="G142" i="5"/>
  <c r="N141" i="5"/>
  <c r="G141" i="5"/>
  <c r="N140" i="5"/>
  <c r="L140" i="5"/>
  <c r="G140" i="5"/>
  <c r="N139" i="5"/>
  <c r="N138" i="5"/>
  <c r="N137" i="5"/>
  <c r="G137" i="5"/>
  <c r="N136" i="5"/>
  <c r="G136" i="5"/>
  <c r="N135" i="5"/>
  <c r="G135" i="5"/>
  <c r="N134" i="5"/>
  <c r="L134" i="5"/>
  <c r="G134" i="5"/>
  <c r="N133" i="5"/>
  <c r="L133" i="5"/>
  <c r="G133" i="5"/>
  <c r="N132" i="5"/>
  <c r="L132" i="5"/>
  <c r="G132" i="5"/>
  <c r="N131" i="5"/>
  <c r="L131" i="5"/>
  <c r="G131" i="5"/>
  <c r="N130" i="5"/>
  <c r="N129" i="5"/>
  <c r="G129" i="5"/>
  <c r="N128" i="5"/>
  <c r="G128" i="5"/>
  <c r="N127" i="5"/>
  <c r="G127" i="5"/>
  <c r="N126" i="5"/>
  <c r="N125" i="5"/>
  <c r="N124" i="5"/>
  <c r="N123" i="5"/>
  <c r="N122" i="5"/>
  <c r="L122" i="5"/>
  <c r="G122" i="5"/>
  <c r="N121" i="5"/>
  <c r="G121" i="5"/>
  <c r="N119" i="5"/>
  <c r="G119" i="5"/>
  <c r="N116" i="5"/>
  <c r="G116" i="5"/>
  <c r="N115" i="5"/>
  <c r="N114" i="5"/>
  <c r="L114" i="5"/>
  <c r="G114" i="5"/>
  <c r="N113" i="5"/>
  <c r="G113" i="5"/>
  <c r="N112" i="5"/>
  <c r="N111" i="5"/>
  <c r="N110" i="5"/>
  <c r="N109" i="5"/>
  <c r="G109" i="5"/>
  <c r="N106" i="5"/>
  <c r="L106" i="5"/>
  <c r="G106" i="5"/>
  <c r="N105" i="5"/>
  <c r="L105" i="5"/>
  <c r="G105" i="5"/>
  <c r="N104" i="5"/>
  <c r="G104" i="5"/>
  <c r="N102" i="5"/>
  <c r="L102" i="5"/>
  <c r="G102" i="5"/>
  <c r="N101" i="5"/>
  <c r="G101" i="5"/>
  <c r="N98" i="5"/>
  <c r="G98" i="5"/>
  <c r="N97" i="5"/>
  <c r="N96" i="5"/>
  <c r="N95" i="5"/>
  <c r="N94" i="5"/>
  <c r="N93" i="5"/>
  <c r="L93" i="5"/>
  <c r="G93" i="5"/>
  <c r="N92" i="5"/>
  <c r="L92" i="5"/>
  <c r="G92" i="5"/>
  <c r="N91" i="5"/>
  <c r="L91" i="5"/>
  <c r="G91" i="5"/>
  <c r="N90" i="5"/>
  <c r="G90" i="5"/>
  <c r="N86" i="5"/>
  <c r="G86" i="5"/>
  <c r="N85" i="5"/>
  <c r="N84" i="5"/>
  <c r="N83" i="5"/>
  <c r="N82" i="5"/>
  <c r="G82" i="5"/>
  <c r="N81" i="5"/>
  <c r="L81" i="5"/>
  <c r="G81" i="5"/>
  <c r="N80" i="5"/>
  <c r="L80" i="5"/>
  <c r="G80" i="5"/>
  <c r="N79" i="5"/>
  <c r="L79" i="5"/>
  <c r="G79" i="5"/>
  <c r="N77" i="5"/>
  <c r="G77" i="5"/>
  <c r="N74" i="5"/>
  <c r="G74" i="5"/>
  <c r="N70" i="5"/>
  <c r="L70" i="5"/>
  <c r="G70" i="5"/>
  <c r="N69" i="5"/>
  <c r="L69" i="5"/>
  <c r="G69" i="5"/>
  <c r="N68" i="5"/>
  <c r="L68" i="5"/>
  <c r="G68" i="5"/>
  <c r="N67" i="5"/>
  <c r="G67" i="5"/>
  <c r="N66" i="5"/>
  <c r="G66" i="5"/>
  <c r="N65" i="5"/>
  <c r="L65" i="5"/>
  <c r="G65" i="5"/>
  <c r="N64" i="5"/>
  <c r="L64" i="5"/>
  <c r="G64" i="5"/>
  <c r="N63" i="5"/>
  <c r="L63" i="5"/>
  <c r="G63" i="5"/>
  <c r="N62" i="5"/>
  <c r="L62" i="5"/>
  <c r="G62" i="5"/>
  <c r="N61" i="5"/>
  <c r="L61" i="5"/>
  <c r="G61" i="5"/>
  <c r="N60" i="5"/>
  <c r="G60" i="5"/>
  <c r="N59" i="5"/>
  <c r="G59" i="5"/>
  <c r="N58" i="5"/>
  <c r="L58" i="5"/>
  <c r="G58" i="5"/>
  <c r="N57" i="5"/>
  <c r="G57" i="5"/>
  <c r="N56" i="5"/>
  <c r="G56" i="5"/>
  <c r="N55" i="5"/>
  <c r="G55" i="5"/>
  <c r="N54" i="5"/>
  <c r="L54" i="5"/>
  <c r="G54" i="5"/>
  <c r="N53" i="5"/>
  <c r="G53" i="5"/>
  <c r="N51" i="5"/>
  <c r="G51" i="5"/>
  <c r="N50" i="5"/>
  <c r="L50" i="5"/>
  <c r="G50" i="5"/>
  <c r="N49" i="5"/>
  <c r="N48" i="5"/>
  <c r="N47" i="5"/>
  <c r="G47" i="5"/>
  <c r="N44" i="5"/>
  <c r="G44" i="5"/>
  <c r="N43" i="5"/>
  <c r="L43" i="5"/>
  <c r="G43" i="5"/>
  <c r="N42" i="5"/>
  <c r="G42" i="5"/>
  <c r="N41" i="5"/>
  <c r="G41" i="5"/>
  <c r="N40" i="5"/>
  <c r="G40" i="5"/>
  <c r="N39" i="5"/>
  <c r="L39" i="5"/>
  <c r="G39" i="5"/>
  <c r="N38" i="5"/>
  <c r="L38" i="5"/>
  <c r="G38" i="5"/>
  <c r="N37" i="5"/>
  <c r="G37" i="5"/>
  <c r="N36" i="5"/>
  <c r="G36" i="5"/>
  <c r="N35" i="5"/>
  <c r="N34" i="5"/>
  <c r="L34" i="5"/>
  <c r="G34" i="5"/>
  <c r="N33" i="5"/>
  <c r="G33" i="5"/>
  <c r="N32" i="5"/>
  <c r="L32" i="5"/>
  <c r="G32" i="5"/>
  <c r="N31" i="5"/>
  <c r="G31" i="5"/>
  <c r="N30" i="5"/>
  <c r="L30" i="5"/>
  <c r="G30" i="5"/>
  <c r="N29" i="5"/>
  <c r="L29" i="5"/>
  <c r="G29" i="5"/>
  <c r="N28" i="5"/>
  <c r="L28" i="5"/>
  <c r="G28" i="5"/>
  <c r="N27" i="5"/>
  <c r="G27" i="5"/>
  <c r="N26" i="5"/>
  <c r="N25" i="5"/>
  <c r="N24" i="5"/>
  <c r="L24" i="5"/>
  <c r="G24" i="5"/>
  <c r="N23" i="5"/>
  <c r="N22" i="5"/>
  <c r="G22" i="5"/>
  <c r="N21" i="5"/>
  <c r="G21" i="5"/>
  <c r="N20" i="5"/>
  <c r="L20" i="5"/>
  <c r="G20" i="5"/>
  <c r="N19" i="5"/>
  <c r="G19" i="5"/>
  <c r="N18" i="5"/>
  <c r="N17" i="5"/>
  <c r="G17" i="5"/>
  <c r="N16" i="5"/>
  <c r="L16" i="5"/>
  <c r="G16" i="5"/>
  <c r="N15" i="5"/>
  <c r="G15" i="5"/>
  <c r="N14" i="5"/>
  <c r="L14" i="5"/>
  <c r="G14" i="5"/>
  <c r="N12" i="5"/>
  <c r="L12" i="5"/>
  <c r="G12" i="5"/>
  <c r="N11" i="5"/>
  <c r="G11" i="5"/>
  <c r="N10" i="5"/>
  <c r="G10" i="5"/>
  <c r="N9" i="5"/>
  <c r="G9" i="5"/>
  <c r="N8" i="5"/>
  <c r="L8" i="5"/>
  <c r="G8" i="5"/>
  <c r="N7" i="5"/>
  <c r="G7" i="5"/>
  <c r="N6" i="5"/>
  <c r="L6" i="5"/>
  <c r="G6" i="5"/>
  <c r="N5" i="5"/>
  <c r="L5" i="5"/>
  <c r="G5" i="5"/>
  <c r="N4" i="5"/>
  <c r="L4" i="5"/>
  <c r="G4" i="5"/>
  <c r="N3" i="5"/>
  <c r="L3" i="5"/>
  <c r="G367" i="2" l="1"/>
  <c r="N620" i="2" l="1"/>
  <c r="N618" i="2"/>
  <c r="N619" i="2"/>
  <c r="N621" i="2"/>
  <c r="N617" i="2"/>
  <c r="N613" i="2"/>
  <c r="N614" i="2"/>
  <c r="N611" i="2"/>
  <c r="N607" i="2"/>
  <c r="N608" i="2"/>
  <c r="N602" i="2"/>
  <c r="N603" i="2"/>
  <c r="N604" i="2"/>
  <c r="N600" i="2"/>
  <c r="N598" i="2"/>
  <c r="N599" i="2"/>
  <c r="N593" i="2"/>
  <c r="N584" i="2"/>
  <c r="N578" i="2" l="1"/>
  <c r="N575" i="2"/>
  <c r="N572" i="2"/>
  <c r="N570" i="2"/>
  <c r="N564" i="2"/>
  <c r="N565" i="2"/>
  <c r="N562" i="2"/>
  <c r="N560" i="2"/>
  <c r="N561" i="2"/>
  <c r="N556" i="2"/>
  <c r="N557" i="2"/>
  <c r="N553" i="2"/>
  <c r="N550" i="2"/>
  <c r="N547" i="2"/>
  <c r="N545" i="2" l="1"/>
  <c r="N541" i="2"/>
  <c r="N539" i="2"/>
  <c r="N534" i="2"/>
  <c r="N535" i="2"/>
  <c r="N531" i="2"/>
  <c r="N525" i="2"/>
  <c r="N520" i="2"/>
  <c r="N518" i="2"/>
  <c r="N511" i="2"/>
  <c r="N512" i="2"/>
  <c r="N504" i="2"/>
  <c r="N505" i="2"/>
  <c r="N503" i="2"/>
  <c r="N473" i="2" l="1"/>
  <c r="N472" i="2"/>
  <c r="N469" i="2"/>
  <c r="N466" i="2"/>
  <c r="N458" i="2"/>
  <c r="N459" i="2"/>
  <c r="N453" i="2"/>
  <c r="N451" i="2"/>
  <c r="N447" i="2"/>
  <c r="N448" i="2"/>
  <c r="N445" i="2"/>
  <c r="N439" i="2"/>
  <c r="N436" i="2"/>
  <c r="N437" i="2"/>
  <c r="N431" i="2"/>
  <c r="N432" i="2"/>
  <c r="N425" i="2"/>
  <c r="N424" i="2"/>
  <c r="N426" i="2"/>
  <c r="N404" i="2" l="1"/>
  <c r="N400" i="2" l="1"/>
  <c r="N389" i="2" l="1"/>
  <c r="N375" i="2"/>
  <c r="N374" i="2"/>
  <c r="N369" i="2"/>
  <c r="N366" i="2"/>
  <c r="N363" i="2"/>
  <c r="N361" i="2"/>
  <c r="N359" i="2"/>
  <c r="N360" i="2"/>
  <c r="N352" i="2"/>
  <c r="N350" i="2"/>
  <c r="N346" i="2"/>
  <c r="N344" i="2"/>
  <c r="N342" i="2"/>
  <c r="N338" i="2"/>
  <c r="N337" i="2"/>
  <c r="N332" i="2"/>
  <c r="N331" i="2"/>
  <c r="N322" i="2"/>
  <c r="N323" i="2"/>
  <c r="N319" i="2"/>
  <c r="N320" i="2"/>
  <c r="N315" i="2" l="1"/>
  <c r="N313" i="2"/>
  <c r="N310" i="2"/>
  <c r="N309" i="2"/>
  <c r="N307" i="2"/>
  <c r="N303" i="2"/>
  <c r="N300" i="2" l="1"/>
  <c r="N293" i="2"/>
  <c r="N292" i="2"/>
  <c r="N284" i="2"/>
  <c r="N279" i="2" l="1"/>
  <c r="N277" i="2"/>
  <c r="N274" i="2"/>
  <c r="N272" i="2"/>
  <c r="N269" i="2"/>
  <c r="N261" i="2"/>
  <c r="N262" i="2"/>
  <c r="N259" i="2"/>
  <c r="N253" i="2"/>
  <c r="N252" i="2"/>
  <c r="N249" i="2"/>
  <c r="N248" i="2"/>
  <c r="N250" i="2"/>
  <c r="N241" i="2"/>
  <c r="N239" i="2"/>
  <c r="N236" i="2"/>
  <c r="N234" i="2"/>
  <c r="N232" i="2"/>
  <c r="N222" i="2"/>
  <c r="N217" i="2"/>
  <c r="N214" i="2"/>
  <c r="N215" i="2"/>
  <c r="N216" i="2"/>
  <c r="N192" i="2"/>
  <c r="N198" i="2"/>
  <c r="N195" i="2"/>
  <c r="N186" i="2" l="1"/>
  <c r="N183" i="2"/>
  <c r="N184" i="2"/>
  <c r="N181" i="2"/>
  <c r="N178" i="2"/>
  <c r="N175" i="2"/>
  <c r="N176" i="2"/>
  <c r="N177" i="2"/>
  <c r="N174" i="2"/>
  <c r="N170" i="2"/>
  <c r="N168" i="2"/>
  <c r="N160" i="2" l="1"/>
  <c r="N158" i="2"/>
  <c r="N156" i="2"/>
  <c r="N146" i="2"/>
  <c r="N147" i="2"/>
  <c r="N137" i="2"/>
  <c r="N138" i="2"/>
  <c r="N129" i="2"/>
  <c r="N122" i="2"/>
  <c r="N123" i="2"/>
  <c r="N124" i="2"/>
  <c r="N125" i="2"/>
  <c r="N114" i="2"/>
  <c r="N109" i="2"/>
  <c r="N110" i="2"/>
  <c r="N111" i="2"/>
  <c r="N93" i="2"/>
  <c r="N94" i="2"/>
  <c r="N95" i="2"/>
  <c r="N96" i="2"/>
  <c r="N84" i="2" l="1"/>
  <c r="N83" i="2"/>
  <c r="N82" i="2"/>
  <c r="N47" i="2" l="1"/>
  <c r="N48" i="2"/>
  <c r="L4" i="2"/>
  <c r="L5" i="2"/>
  <c r="L7" i="2"/>
  <c r="L11" i="2"/>
  <c r="L13" i="2"/>
  <c r="L15" i="2"/>
  <c r="L19" i="2"/>
  <c r="L23" i="2"/>
  <c r="L27" i="2"/>
  <c r="L28" i="2"/>
  <c r="L29" i="2"/>
  <c r="L31" i="2"/>
  <c r="L33" i="2"/>
  <c r="L37" i="2"/>
  <c r="L38" i="2"/>
  <c r="L42" i="2"/>
  <c r="L49" i="2"/>
  <c r="L53" i="2"/>
  <c r="L57" i="2"/>
  <c r="L60" i="2"/>
  <c r="L61" i="2"/>
  <c r="L62" i="2"/>
  <c r="L63" i="2"/>
  <c r="L64" i="2"/>
  <c r="L67" i="2"/>
  <c r="L68" i="2"/>
  <c r="L69" i="2"/>
  <c r="L78" i="2"/>
  <c r="L79" i="2"/>
  <c r="L80" i="2"/>
  <c r="L90" i="2"/>
  <c r="L91" i="2"/>
  <c r="L92" i="2"/>
  <c r="L101" i="2"/>
  <c r="L104" i="2"/>
  <c r="L105" i="2"/>
  <c r="L113" i="2"/>
  <c r="L121" i="2"/>
  <c r="L130" i="2"/>
  <c r="L131" i="2"/>
  <c r="L132" i="2"/>
  <c r="L133" i="2"/>
  <c r="L139" i="2"/>
  <c r="L142" i="2"/>
  <c r="L143" i="2"/>
  <c r="L144" i="2"/>
  <c r="L153" i="2"/>
  <c r="L154" i="2"/>
  <c r="L161" i="2"/>
  <c r="L164" i="2"/>
  <c r="L165" i="2"/>
  <c r="L166" i="2"/>
  <c r="L171" i="2"/>
  <c r="L179" i="2"/>
  <c r="L187" i="2"/>
  <c r="L188" i="2"/>
  <c r="L189" i="2"/>
  <c r="L190" i="2"/>
  <c r="L196" i="2"/>
  <c r="L201" i="2"/>
  <c r="L202" i="2"/>
  <c r="L203" i="2"/>
  <c r="L205" i="2"/>
  <c r="L208" i="2"/>
  <c r="L209" i="2"/>
  <c r="L210" i="2"/>
  <c r="L218" i="2"/>
  <c r="L223" i="2"/>
  <c r="L224" i="2"/>
  <c r="L225" i="2"/>
  <c r="L228" i="2"/>
  <c r="L229" i="2"/>
  <c r="L230" i="2"/>
  <c r="L237" i="2"/>
  <c r="L243" i="2"/>
  <c r="L244" i="2"/>
  <c r="L245" i="2"/>
  <c r="L254" i="2"/>
  <c r="L255" i="2"/>
  <c r="L256" i="2"/>
  <c r="L263" i="2"/>
  <c r="L264" i="2"/>
  <c r="L265" i="2"/>
  <c r="L266" i="2"/>
  <c r="L270" i="2"/>
  <c r="L275" i="2"/>
  <c r="L281" i="2"/>
  <c r="L286" i="2"/>
  <c r="L287" i="2"/>
  <c r="L288" i="2"/>
  <c r="L290" i="2"/>
  <c r="L295" i="2"/>
  <c r="L296" i="2"/>
  <c r="L297" i="2"/>
  <c r="L301" i="2"/>
  <c r="L305" i="2"/>
  <c r="L311" i="2"/>
  <c r="L316" i="2"/>
  <c r="L324" i="2"/>
  <c r="L326" i="2"/>
  <c r="L327" i="2"/>
  <c r="L328" i="2"/>
  <c r="L334" i="2"/>
  <c r="L340" i="2"/>
  <c r="L347" i="2"/>
  <c r="L348" i="2"/>
  <c r="L353" i="2"/>
  <c r="L354" i="2"/>
  <c r="L355" i="2"/>
  <c r="L357" i="2"/>
  <c r="L364" i="2"/>
  <c r="L371" i="2"/>
  <c r="L376" i="2"/>
  <c r="L377" i="2"/>
  <c r="L378" i="2"/>
  <c r="L382" i="2"/>
  <c r="L385" i="2"/>
  <c r="L386" i="2"/>
  <c r="L387" i="2"/>
  <c r="L392" i="2"/>
  <c r="L396" i="2"/>
  <c r="L401" i="2"/>
  <c r="L405" i="2"/>
  <c r="L409" i="2"/>
  <c r="L410" i="2"/>
  <c r="L411" i="2"/>
  <c r="L415" i="2"/>
  <c r="L419" i="2"/>
  <c r="L420" i="2"/>
  <c r="L421" i="2"/>
  <c r="L428" i="2"/>
  <c r="L433" i="2"/>
  <c r="L440" i="2"/>
  <c r="L441" i="2"/>
  <c r="L442" i="2"/>
  <c r="L443" i="2"/>
  <c r="L449" i="2"/>
  <c r="L454" i="2"/>
  <c r="L456" i="2"/>
  <c r="L460" i="2"/>
  <c r="L461" i="2"/>
  <c r="L462" i="2"/>
  <c r="L464" i="2"/>
  <c r="L467" i="2"/>
  <c r="L470" i="2"/>
  <c r="L475" i="2"/>
  <c r="L476" i="2"/>
  <c r="L477" i="2"/>
  <c r="L479" i="2"/>
  <c r="L480" i="2"/>
  <c r="L481" i="2"/>
  <c r="L486" i="2"/>
  <c r="L487" i="2"/>
  <c r="L488" i="2"/>
  <c r="L495" i="2"/>
  <c r="L499" i="2"/>
  <c r="L500" i="2"/>
  <c r="L501" i="2"/>
  <c r="L507" i="2"/>
  <c r="L508" i="2"/>
  <c r="L509" i="2"/>
  <c r="L513" i="2"/>
  <c r="L514" i="2"/>
  <c r="L515" i="2"/>
  <c r="L521" i="2"/>
  <c r="L527" i="2"/>
  <c r="L528" i="2"/>
  <c r="L529" i="2"/>
  <c r="L532" i="2"/>
  <c r="L537" i="2"/>
  <c r="L543" i="2"/>
  <c r="L548" i="2"/>
  <c r="L551" i="2"/>
  <c r="L554" i="2"/>
  <c r="L558" i="2"/>
  <c r="L566" i="2"/>
  <c r="L568" i="2"/>
  <c r="L573" i="2"/>
  <c r="L576" i="2"/>
  <c r="L579" i="2"/>
  <c r="L581" i="2"/>
  <c r="L585" i="2"/>
  <c r="L587" i="2"/>
  <c r="L589" i="2"/>
  <c r="L591" i="2"/>
  <c r="L594" i="2"/>
  <c r="L595" i="2"/>
  <c r="L596" i="2"/>
  <c r="L605" i="2"/>
  <c r="L609" i="2"/>
  <c r="L615" i="2"/>
  <c r="L621" i="2"/>
  <c r="L624" i="2"/>
  <c r="L625" i="2"/>
  <c r="N2" i="2" l="1"/>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6" i="2"/>
  <c r="N49" i="2"/>
  <c r="N50" i="2"/>
  <c r="N52" i="2"/>
  <c r="N53" i="2"/>
  <c r="N54" i="2"/>
  <c r="N55" i="2"/>
  <c r="N56" i="2"/>
  <c r="N57" i="2"/>
  <c r="N58" i="2"/>
  <c r="N59" i="2"/>
  <c r="N60" i="2"/>
  <c r="N61" i="2"/>
  <c r="N62" i="2"/>
  <c r="N63" i="2"/>
  <c r="N64" i="2"/>
  <c r="N65" i="2"/>
  <c r="N66" i="2"/>
  <c r="N67" i="2"/>
  <c r="N68" i="2"/>
  <c r="N69" i="2"/>
  <c r="N73" i="2"/>
  <c r="N76" i="2"/>
  <c r="N78" i="2"/>
  <c r="N79" i="2"/>
  <c r="N80" i="2"/>
  <c r="N81" i="2"/>
  <c r="N85" i="2"/>
  <c r="N89" i="2"/>
  <c r="N90" i="2"/>
  <c r="N91" i="2"/>
  <c r="N92" i="2"/>
  <c r="N97" i="2"/>
  <c r="N100" i="2"/>
  <c r="N101" i="2"/>
  <c r="N103" i="2"/>
  <c r="N104" i="2"/>
  <c r="N105" i="2"/>
  <c r="N108" i="2"/>
  <c r="N112" i="2"/>
  <c r="N113" i="2"/>
  <c r="N115" i="2"/>
  <c r="N118" i="2"/>
  <c r="N120" i="2"/>
  <c r="N121" i="2"/>
  <c r="N126" i="2"/>
  <c r="N127" i="2"/>
  <c r="N128" i="2"/>
  <c r="N130" i="2"/>
  <c r="N131" i="2"/>
  <c r="N132" i="2"/>
  <c r="N133" i="2"/>
  <c r="N134" i="2"/>
  <c r="N135" i="2"/>
  <c r="N136" i="2"/>
  <c r="N139" i="2"/>
  <c r="N140" i="2"/>
  <c r="N141" i="2"/>
  <c r="N142" i="2"/>
  <c r="N143" i="2"/>
  <c r="N144" i="2"/>
  <c r="N145" i="2"/>
  <c r="N148" i="2"/>
  <c r="N150" i="2"/>
  <c r="N153" i="2"/>
  <c r="N154" i="2"/>
  <c r="N155" i="2"/>
  <c r="N157" i="2"/>
  <c r="N159" i="2"/>
  <c r="N161" i="2"/>
  <c r="N162" i="2"/>
  <c r="N163" i="2"/>
  <c r="N164" i="2"/>
  <c r="N165" i="2"/>
  <c r="N166" i="2"/>
  <c r="N167" i="2"/>
  <c r="N169" i="2"/>
  <c r="N171" i="2"/>
  <c r="N172" i="2"/>
  <c r="N173" i="2"/>
  <c r="N179" i="2"/>
  <c r="N180" i="2"/>
  <c r="N182" i="2"/>
  <c r="N185" i="2"/>
  <c r="N187" i="2"/>
  <c r="N188" i="2"/>
  <c r="N189" i="2"/>
  <c r="N190" i="2"/>
  <c r="N191" i="2"/>
  <c r="N193" i="2"/>
  <c r="N194" i="2"/>
  <c r="N196" i="2"/>
  <c r="N197" i="2"/>
  <c r="N199" i="2"/>
  <c r="N200" i="2"/>
  <c r="N201" i="2"/>
  <c r="N202" i="2"/>
  <c r="N203" i="2"/>
  <c r="N204" i="2"/>
  <c r="N205" i="2"/>
  <c r="N206" i="2"/>
  <c r="N207" i="2"/>
  <c r="N208" i="2"/>
  <c r="N209" i="2"/>
  <c r="N210" i="2"/>
  <c r="N211" i="2"/>
  <c r="N212" i="2"/>
  <c r="N213" i="2"/>
  <c r="N218" i="2"/>
  <c r="N219" i="2"/>
  <c r="N220" i="2"/>
  <c r="N221" i="2"/>
  <c r="N223" i="2"/>
  <c r="N224" i="2"/>
  <c r="N225" i="2"/>
  <c r="N226" i="2"/>
  <c r="N227" i="2"/>
  <c r="N228" i="2"/>
  <c r="N229" i="2"/>
  <c r="N230" i="2"/>
  <c r="N231" i="2"/>
  <c r="N233" i="2"/>
  <c r="N235" i="2"/>
  <c r="N237" i="2"/>
  <c r="N238" i="2"/>
  <c r="N240" i="2"/>
  <c r="N242" i="2"/>
  <c r="N243" i="2"/>
  <c r="N244" i="2"/>
  <c r="N245" i="2"/>
  <c r="N246" i="2"/>
  <c r="N247" i="2"/>
  <c r="N251" i="2"/>
  <c r="N254" i="2"/>
  <c r="N255" i="2"/>
  <c r="N256" i="2"/>
  <c r="N257" i="2"/>
  <c r="N258" i="2"/>
  <c r="N260" i="2"/>
  <c r="N263" i="2"/>
  <c r="N264" i="2"/>
  <c r="N265" i="2"/>
  <c r="N266" i="2"/>
  <c r="N267" i="2"/>
  <c r="N268" i="2"/>
  <c r="N270" i="2"/>
  <c r="N271" i="2"/>
  <c r="N273" i="2"/>
  <c r="N275" i="2"/>
  <c r="N276" i="2"/>
  <c r="N278" i="2"/>
  <c r="N280" i="2"/>
  <c r="N281" i="2"/>
  <c r="N282" i="2"/>
  <c r="N283" i="2"/>
  <c r="N285" i="2"/>
  <c r="N286" i="2"/>
  <c r="N287" i="2"/>
  <c r="N288" i="2"/>
  <c r="N289" i="2"/>
  <c r="N290" i="2"/>
  <c r="N291" i="2"/>
  <c r="N294" i="2"/>
  <c r="N295" i="2"/>
  <c r="N296" i="2"/>
  <c r="N297" i="2"/>
  <c r="N298" i="2"/>
  <c r="N299" i="2"/>
  <c r="N301" i="2"/>
  <c r="N302" i="2"/>
  <c r="N304" i="2"/>
  <c r="N305" i="2"/>
  <c r="N306" i="2"/>
  <c r="N308" i="2"/>
  <c r="N311" i="2"/>
  <c r="N312" i="2"/>
  <c r="N314" i="2"/>
  <c r="N316" i="2"/>
  <c r="N317" i="2"/>
  <c r="N318" i="2"/>
  <c r="N321" i="2"/>
  <c r="N324" i="2"/>
  <c r="N325" i="2"/>
  <c r="N326" i="2"/>
  <c r="N327" i="2"/>
  <c r="N328" i="2"/>
  <c r="N329" i="2"/>
  <c r="N330" i="2"/>
  <c r="N333" i="2"/>
  <c r="N334" i="2"/>
  <c r="N335" i="2"/>
  <c r="N336" i="2"/>
  <c r="N339" i="2"/>
  <c r="N340" i="2"/>
  <c r="N341" i="2"/>
  <c r="N343" i="2"/>
  <c r="N345" i="2"/>
  <c r="N347" i="2"/>
  <c r="N348" i="2"/>
  <c r="N349" i="2"/>
  <c r="N351" i="2"/>
  <c r="N353" i="2"/>
  <c r="N354" i="2"/>
  <c r="N355" i="2"/>
  <c r="N356" i="2"/>
  <c r="N357" i="2"/>
  <c r="N358" i="2"/>
  <c r="N362" i="2"/>
  <c r="N364" i="2"/>
  <c r="N365" i="2"/>
  <c r="N368" i="2"/>
  <c r="N370" i="2"/>
  <c r="N371" i="2"/>
  <c r="N372" i="2"/>
  <c r="N373" i="2"/>
  <c r="N376" i="2"/>
  <c r="N377" i="2"/>
  <c r="N378" i="2"/>
  <c r="N379" i="2"/>
  <c r="N380" i="2"/>
  <c r="N381" i="2"/>
  <c r="N382" i="2"/>
  <c r="N383" i="2"/>
  <c r="N384" i="2"/>
  <c r="N385" i="2"/>
  <c r="N386" i="2"/>
  <c r="N387" i="2"/>
  <c r="N388" i="2"/>
  <c r="N390" i="2"/>
  <c r="N391" i="2"/>
  <c r="N392" i="2"/>
  <c r="N393" i="2"/>
  <c r="N394" i="2"/>
  <c r="N395" i="2"/>
  <c r="N396" i="2"/>
  <c r="N397" i="2"/>
  <c r="N398" i="2"/>
  <c r="N399" i="2"/>
  <c r="N401" i="2"/>
  <c r="N402" i="2"/>
  <c r="N403" i="2"/>
  <c r="N405" i="2"/>
  <c r="N406" i="2"/>
  <c r="N407" i="2"/>
  <c r="N408" i="2"/>
  <c r="N409" i="2"/>
  <c r="N410" i="2"/>
  <c r="N411" i="2"/>
  <c r="N412" i="2"/>
  <c r="N413" i="2"/>
  <c r="N414" i="2"/>
  <c r="N415" i="2"/>
  <c r="N416" i="2"/>
  <c r="N417" i="2"/>
  <c r="N418" i="2"/>
  <c r="N419" i="2"/>
  <c r="N420" i="2"/>
  <c r="N421" i="2"/>
  <c r="N422" i="2"/>
  <c r="N423" i="2"/>
  <c r="N427" i="2"/>
  <c r="N428" i="2"/>
  <c r="N429" i="2"/>
  <c r="N430" i="2"/>
  <c r="N433" i="2"/>
  <c r="N434" i="2"/>
  <c r="N435" i="2"/>
  <c r="N438" i="2"/>
  <c r="N440" i="2"/>
  <c r="N441" i="2"/>
  <c r="N442" i="2"/>
  <c r="N443" i="2"/>
  <c r="N444" i="2"/>
  <c r="N446" i="2"/>
  <c r="N449" i="2"/>
  <c r="N450" i="2"/>
  <c r="N452" i="2"/>
  <c r="N454" i="2"/>
  <c r="N455" i="2"/>
  <c r="N456" i="2"/>
  <c r="N457" i="2"/>
  <c r="N460" i="2"/>
  <c r="N461" i="2"/>
  <c r="N462" i="2"/>
  <c r="N463" i="2"/>
  <c r="N464" i="2"/>
  <c r="N465" i="2"/>
  <c r="N467" i="2"/>
  <c r="N468" i="2"/>
  <c r="N470" i="2"/>
  <c r="N471" i="2"/>
  <c r="N474" i="2"/>
  <c r="N475" i="2"/>
  <c r="N476" i="2"/>
  <c r="N477" i="2"/>
  <c r="N478" i="2"/>
  <c r="N479" i="2"/>
  <c r="N480" i="2"/>
  <c r="N481" i="2"/>
  <c r="N482" i="2"/>
  <c r="N484" i="2"/>
  <c r="N486" i="2"/>
  <c r="N487" i="2"/>
  <c r="N488" i="2"/>
  <c r="N489" i="2"/>
  <c r="N491" i="2"/>
  <c r="N495" i="2"/>
  <c r="N496" i="2"/>
  <c r="N497" i="2"/>
  <c r="N499" i="2"/>
  <c r="N500" i="2"/>
  <c r="N501" i="2"/>
  <c r="N502" i="2"/>
  <c r="N506" i="2"/>
  <c r="N507" i="2"/>
  <c r="N508" i="2"/>
  <c r="N509" i="2"/>
  <c r="N510" i="2"/>
  <c r="N513" i="2"/>
  <c r="N514" i="2"/>
  <c r="N515" i="2"/>
  <c r="N516" i="2"/>
  <c r="N517" i="2"/>
  <c r="N519" i="2"/>
  <c r="N521" i="2"/>
  <c r="N522" i="2"/>
  <c r="N524" i="2"/>
  <c r="N526" i="2"/>
  <c r="N527" i="2"/>
  <c r="N528" i="2"/>
  <c r="N529" i="2"/>
  <c r="N530" i="2"/>
  <c r="N532" i="2"/>
  <c r="N533" i="2"/>
  <c r="N536" i="2"/>
  <c r="N537" i="2"/>
  <c r="N538" i="2"/>
  <c r="N540" i="2"/>
  <c r="N542" i="2"/>
  <c r="N543" i="2"/>
  <c r="N544" i="2"/>
  <c r="N546" i="2"/>
  <c r="N548" i="2"/>
  <c r="N549" i="2"/>
  <c r="N551" i="2"/>
  <c r="N552" i="2"/>
  <c r="N554" i="2"/>
  <c r="N555" i="2"/>
  <c r="N558" i="2"/>
  <c r="N559" i="2"/>
  <c r="N563" i="2"/>
  <c r="N566" i="2"/>
  <c r="N567" i="2"/>
  <c r="N568" i="2"/>
  <c r="N569" i="2"/>
  <c r="N571" i="2"/>
  <c r="N573" i="2"/>
  <c r="N574" i="2"/>
  <c r="N576" i="2"/>
  <c r="N577" i="2"/>
  <c r="N579" i="2"/>
  <c r="N580" i="2"/>
  <c r="N581" i="2"/>
  <c r="N582" i="2"/>
  <c r="N583" i="2"/>
  <c r="N585" i="2"/>
  <c r="N586" i="2"/>
  <c r="N587" i="2"/>
  <c r="N588" i="2"/>
  <c r="N589" i="2"/>
  <c r="N590" i="2"/>
  <c r="N591" i="2"/>
  <c r="N592" i="2"/>
  <c r="N594" i="2"/>
  <c r="N595" i="2"/>
  <c r="N596" i="2"/>
  <c r="N597" i="2"/>
  <c r="N601" i="2"/>
  <c r="N605" i="2"/>
  <c r="N606" i="2"/>
  <c r="N609" i="2"/>
  <c r="N610" i="2"/>
  <c r="N612" i="2"/>
  <c r="N615" i="2"/>
  <c r="N616" i="2"/>
  <c r="N622" i="2"/>
  <c r="N623" i="2"/>
  <c r="N624" i="2"/>
  <c r="N625" i="2"/>
  <c r="N626" i="2"/>
  <c r="N4" i="2"/>
  <c r="N5" i="2"/>
  <c r="N6" i="2"/>
  <c r="N7" i="2"/>
  <c r="AM101"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4" i="3"/>
  <c r="N3" i="2"/>
  <c r="AM3" i="3"/>
  <c r="L623" i="2" l="1"/>
  <c r="L612" i="2"/>
  <c r="L590" i="2"/>
  <c r="L586" i="2"/>
  <c r="L563" i="2"/>
  <c r="L471" i="2"/>
  <c r="L429" i="2"/>
  <c r="L335" i="2"/>
  <c r="L329" i="2"/>
  <c r="L298" i="2"/>
  <c r="L246" i="2"/>
  <c r="L204" i="2"/>
  <c r="L620" i="5"/>
  <c r="L482" i="5"/>
  <c r="L469" i="5"/>
  <c r="L413" i="5"/>
  <c r="L409" i="5"/>
  <c r="L283" i="5"/>
  <c r="L268" i="5"/>
  <c r="L258" i="5"/>
  <c r="L227" i="5"/>
  <c r="L200" i="5"/>
  <c r="L198" i="5"/>
  <c r="L128" i="5"/>
  <c r="L121" i="5"/>
  <c r="L113" i="5"/>
  <c r="L35" i="5"/>
  <c r="L26" i="5"/>
  <c r="L621" i="5"/>
  <c r="L584" i="5"/>
  <c r="L534" i="5"/>
  <c r="L528" i="5"/>
  <c r="L524" i="5"/>
  <c r="L495" i="5"/>
  <c r="L450" i="5"/>
  <c r="L445" i="5"/>
  <c r="L398" i="5"/>
  <c r="L357" i="5"/>
  <c r="L319" i="5"/>
  <c r="L290" i="5"/>
  <c r="L286" i="5"/>
  <c r="L269" i="5"/>
  <c r="L129" i="5"/>
  <c r="L82" i="5"/>
  <c r="L77" i="5"/>
  <c r="L19" i="5"/>
  <c r="L10" i="5"/>
  <c r="L547" i="5"/>
  <c r="L522" i="5"/>
  <c r="L500" i="5"/>
  <c r="L449" i="5"/>
  <c r="L443" i="5"/>
  <c r="L433" i="5"/>
  <c r="L417" i="5"/>
  <c r="L380" i="5"/>
  <c r="L259" i="5"/>
  <c r="L205" i="5"/>
  <c r="L201" i="5"/>
  <c r="L168" i="5"/>
  <c r="L135" i="5"/>
  <c r="L51" i="5"/>
  <c r="L40" i="5"/>
  <c r="L36" i="5"/>
  <c r="L33" i="5"/>
  <c r="L17" i="5"/>
  <c r="L578" i="5"/>
  <c r="L554" i="5"/>
  <c r="L366" i="5"/>
  <c r="L83" i="5"/>
  <c r="L437" i="5"/>
  <c r="L431" i="5"/>
  <c r="L428" i="5"/>
  <c r="L414" i="5"/>
  <c r="L284" i="5"/>
  <c r="L261" i="5"/>
  <c r="L212" i="5"/>
  <c r="L208" i="5"/>
  <c r="L170" i="5"/>
  <c r="L164" i="5"/>
  <c r="L66" i="5"/>
  <c r="L48" i="5"/>
  <c r="L23" i="5"/>
  <c r="L56" i="5"/>
  <c r="L248" i="5"/>
  <c r="L453" i="5"/>
  <c r="L569" i="5"/>
  <c r="L86" i="5"/>
  <c r="L213" i="5"/>
  <c r="L466" i="5"/>
  <c r="L588" i="5"/>
  <c r="L136" i="5"/>
  <c r="L352" i="5"/>
  <c r="L418" i="5"/>
  <c r="L487" i="5"/>
  <c r="L21" i="5"/>
  <c r="L303" i="5"/>
  <c r="L514" i="5"/>
  <c r="L59" i="5"/>
  <c r="L342" i="5"/>
  <c r="L42" i="5"/>
  <c r="L156" i="5"/>
  <c r="L207" i="5"/>
  <c r="L270" i="5"/>
  <c r="L309" i="5"/>
  <c r="L346" i="5"/>
  <c r="L504" i="5"/>
  <c r="L572" i="5"/>
  <c r="L489" i="5"/>
  <c r="L7" i="5"/>
  <c r="L127" i="5"/>
  <c r="L232" i="5"/>
  <c r="L330" i="5"/>
  <c r="L391" i="5"/>
  <c r="L415" i="5"/>
  <c r="L599" i="5"/>
  <c r="L228" i="5"/>
  <c r="L326" i="5"/>
  <c r="L22" i="5"/>
  <c r="L158" i="5"/>
  <c r="L243" i="5"/>
  <c r="L322" i="5"/>
  <c r="L392" i="5"/>
  <c r="L423" i="5"/>
  <c r="L538" i="5"/>
  <c r="L624" i="5"/>
  <c r="L281" i="5"/>
  <c r="L222" i="5"/>
  <c r="L400" i="5"/>
  <c r="L590" i="5"/>
  <c r="L57" i="5"/>
  <c r="L146" i="5"/>
  <c r="L331" i="5"/>
  <c r="L531" i="5"/>
  <c r="L37" i="5"/>
  <c r="L104" i="5"/>
  <c r="L336" i="5"/>
  <c r="L480" i="5"/>
  <c r="L49" i="5"/>
  <c r="L221" i="5"/>
  <c r="L369" i="5"/>
  <c r="L434" i="5"/>
  <c r="L595" i="5"/>
  <c r="L41" i="5"/>
  <c r="L340" i="5"/>
  <c r="L544" i="5"/>
  <c r="L149" i="5"/>
  <c r="L389" i="5"/>
  <c r="L74" i="5"/>
  <c r="L163" i="5"/>
  <c r="L214" i="5"/>
  <c r="L277" i="5"/>
  <c r="L318" i="5"/>
  <c r="L359" i="5"/>
  <c r="L520" i="5"/>
  <c r="L581" i="5"/>
  <c r="L555" i="5"/>
  <c r="L15" i="5"/>
  <c r="L183" i="5"/>
  <c r="L239" i="5"/>
  <c r="L344" i="5"/>
  <c r="L396" i="5"/>
  <c r="L424" i="5"/>
  <c r="L604" i="5"/>
  <c r="L252" i="5"/>
  <c r="L463" i="5"/>
  <c r="L55" i="5"/>
  <c r="L194" i="5"/>
  <c r="L279" i="5"/>
  <c r="L373" i="5"/>
  <c r="L395" i="5"/>
  <c r="L455" i="5"/>
  <c r="L553" i="5"/>
  <c r="L101" i="5"/>
  <c r="L382" i="5"/>
  <c r="L508" i="5"/>
  <c r="L9" i="5"/>
  <c r="L173" i="5"/>
  <c r="L363" i="5"/>
  <c r="L542" i="5"/>
  <c r="L53" i="5"/>
  <c r="L109" i="5"/>
  <c r="L371" i="5"/>
  <c r="L494" i="5"/>
  <c r="L98" i="5"/>
  <c r="L274" i="5"/>
  <c r="L384" i="5"/>
  <c r="L461" i="5"/>
  <c r="L25" i="5"/>
  <c r="L90" i="5"/>
  <c r="L350" i="5"/>
  <c r="L11" i="5"/>
  <c r="L181" i="5"/>
  <c r="L540" i="5"/>
  <c r="L137" i="5"/>
  <c r="L174" i="5"/>
  <c r="L234" i="5"/>
  <c r="L292" i="5"/>
  <c r="L334" i="5"/>
  <c r="L419" i="5"/>
  <c r="L536" i="5"/>
  <c r="L586" i="5"/>
  <c r="L575" i="5"/>
  <c r="L31" i="5"/>
  <c r="L186" i="5"/>
  <c r="L300" i="5"/>
  <c r="L374" i="5"/>
  <c r="L399" i="5"/>
  <c r="L550" i="5"/>
  <c r="L116" i="5"/>
  <c r="L517" i="5"/>
  <c r="L299" i="5"/>
  <c r="L47" i="5"/>
  <c r="L220" i="5"/>
  <c r="L403" i="5"/>
  <c r="L557" i="5"/>
  <c r="L60" i="5"/>
  <c r="L142" i="5"/>
  <c r="L394" i="5"/>
  <c r="L567" i="5"/>
  <c r="L119" i="5"/>
  <c r="L305" i="5"/>
  <c r="L404" i="5"/>
  <c r="L476" i="5"/>
  <c r="L44" i="5"/>
  <c r="L272" i="5"/>
  <c r="L472" i="5"/>
  <c r="L27" i="5"/>
  <c r="L247" i="5"/>
  <c r="L18" i="5"/>
  <c r="L151" i="5"/>
  <c r="L192" i="5"/>
  <c r="L241" i="5"/>
  <c r="L295" i="5"/>
  <c r="L337" i="5"/>
  <c r="L430" i="5"/>
  <c r="L565" i="5"/>
  <c r="L608" i="5"/>
  <c r="L580" i="5"/>
  <c r="L67" i="5"/>
  <c r="L195" i="5"/>
  <c r="L307" i="5"/>
  <c r="L381" i="5"/>
  <c r="L408" i="5"/>
  <c r="L561" i="5"/>
  <c r="L160" i="5"/>
  <c r="L315" i="5"/>
  <c r="L614" i="5"/>
  <c r="L141" i="5"/>
  <c r="L236" i="5"/>
  <c r="L313" i="5"/>
  <c r="L385" i="5"/>
  <c r="L407" i="5"/>
  <c r="L515" i="5"/>
  <c r="L610" i="5"/>
  <c r="L556" i="2"/>
  <c r="L557" i="2"/>
  <c r="L269" i="2"/>
  <c r="L626" i="2"/>
  <c r="L622" i="2"/>
  <c r="L610" i="2"/>
  <c r="L601" i="2"/>
  <c r="L580" i="2"/>
  <c r="L559" i="2"/>
  <c r="L434" i="2"/>
  <c r="L211" i="2"/>
  <c r="L135" i="2"/>
  <c r="L616" i="2"/>
  <c r="L597" i="2"/>
  <c r="L592" i="2"/>
  <c r="L588" i="2"/>
  <c r="L583" i="2"/>
  <c r="L489" i="2"/>
  <c r="L452" i="2"/>
  <c r="L398" i="2"/>
  <c r="L321" i="2"/>
  <c r="L251" i="2"/>
  <c r="L197" i="2"/>
  <c r="L191" i="2"/>
  <c r="L606" i="2"/>
  <c r="L582" i="2"/>
  <c r="L577" i="2"/>
  <c r="L519" i="2"/>
  <c r="L438" i="2"/>
  <c r="L430" i="2"/>
  <c r="L423" i="2"/>
  <c r="L388" i="2"/>
  <c r="L349" i="2"/>
  <c r="L336" i="2"/>
  <c r="L247" i="2"/>
  <c r="L150" i="2"/>
  <c r="L128" i="2"/>
  <c r="L569" i="2"/>
  <c r="L574" i="2"/>
  <c r="L567" i="2"/>
  <c r="L571" i="2"/>
  <c r="L536" i="2"/>
  <c r="L542" i="2"/>
  <c r="L555" i="2"/>
  <c r="L552" i="2"/>
  <c r="L546" i="2"/>
  <c r="L544" i="2"/>
  <c r="L549" i="2"/>
  <c r="L540" i="2"/>
  <c r="L538" i="2"/>
  <c r="L517" i="2"/>
  <c r="L465" i="2"/>
  <c r="L533" i="2"/>
  <c r="L516" i="2"/>
  <c r="L497" i="2"/>
  <c r="L484" i="2"/>
  <c r="L468" i="2"/>
  <c r="L524" i="2"/>
  <c r="L522" i="2"/>
  <c r="L502" i="2"/>
  <c r="L530" i="2"/>
  <c r="L526" i="2"/>
  <c r="L455" i="2"/>
  <c r="L510" i="2"/>
  <c r="L506" i="2"/>
  <c r="L491" i="2"/>
  <c r="L457" i="2"/>
  <c r="L463" i="2"/>
  <c r="L496" i="2"/>
  <c r="L482" i="2"/>
  <c r="L478" i="2"/>
  <c r="L474" i="2"/>
  <c r="L257" i="2"/>
  <c r="L422" i="2"/>
  <c r="L418" i="2"/>
  <c r="L383" i="2"/>
  <c r="L358" i="2"/>
  <c r="L325" i="2"/>
  <c r="L317" i="2"/>
  <c r="L446" i="2"/>
  <c r="L406" i="2"/>
  <c r="L368" i="2"/>
  <c r="L341" i="2"/>
  <c r="L444" i="2"/>
  <c r="L435" i="2"/>
  <c r="L414" i="2"/>
  <c r="L379" i="2"/>
  <c r="L373" i="2"/>
  <c r="L450" i="2"/>
  <c r="L304" i="2"/>
  <c r="L417" i="2"/>
  <c r="L413" i="2"/>
  <c r="L399" i="2"/>
  <c r="L395" i="2"/>
  <c r="L391" i="2"/>
  <c r="L372" i="2"/>
  <c r="L365" i="2"/>
  <c r="L308" i="2"/>
  <c r="L302" i="2"/>
  <c r="L427" i="2"/>
  <c r="L416" i="2"/>
  <c r="L412" i="2"/>
  <c r="L408" i="2"/>
  <c r="L403" i="2"/>
  <c r="L394" i="2"/>
  <c r="L390" i="2"/>
  <c r="L381" i="2"/>
  <c r="L356" i="2"/>
  <c r="L351" i="2"/>
  <c r="L345" i="2"/>
  <c r="L339" i="2"/>
  <c r="L333" i="2"/>
  <c r="L314" i="2"/>
  <c r="L306" i="2"/>
  <c r="L407" i="2"/>
  <c r="L402" i="2"/>
  <c r="L397" i="2"/>
  <c r="L393" i="2"/>
  <c r="L384" i="2"/>
  <c r="L380" i="2"/>
  <c r="L370" i="2"/>
  <c r="L362" i="2"/>
  <c r="L343" i="2"/>
  <c r="L330" i="2"/>
  <c r="L318" i="2"/>
  <c r="L312" i="2"/>
  <c r="L299" i="2"/>
  <c r="L294" i="2"/>
  <c r="L271" i="2"/>
  <c r="L260" i="2"/>
  <c r="L235" i="2"/>
  <c r="L212" i="2"/>
  <c r="L291" i="2"/>
  <c r="L276" i="2"/>
  <c r="L278" i="2"/>
  <c r="L242" i="2"/>
  <c r="L220" i="2"/>
  <c r="L282" i="2"/>
  <c r="L283" i="2"/>
  <c r="L289" i="2"/>
  <c r="L285" i="2"/>
  <c r="L280" i="2"/>
  <c r="L273" i="2"/>
  <c r="L194" i="2"/>
  <c r="L200" i="2"/>
  <c r="L182" i="2"/>
  <c r="L172" i="2"/>
  <c r="L258" i="2"/>
  <c r="L240" i="2"/>
  <c r="L233" i="2"/>
  <c r="L219" i="2"/>
  <c r="L207" i="2"/>
  <c r="L199" i="2"/>
  <c r="L193" i="2"/>
  <c r="L180" i="2"/>
  <c r="L268" i="2"/>
  <c r="L238" i="2"/>
  <c r="L231" i="2"/>
  <c r="L227" i="2"/>
  <c r="L206" i="2"/>
  <c r="L169" i="2"/>
  <c r="L267" i="2"/>
  <c r="L226" i="2"/>
  <c r="L221" i="2"/>
  <c r="L213" i="2"/>
  <c r="L185" i="2"/>
  <c r="L173" i="2"/>
  <c r="L167" i="2"/>
  <c r="L163" i="2"/>
  <c r="L162" i="2"/>
  <c r="L155" i="2"/>
  <c r="L148" i="2"/>
  <c r="L136" i="2"/>
  <c r="L145" i="2"/>
  <c r="L141" i="2"/>
  <c r="L159" i="2"/>
  <c r="L140" i="2"/>
  <c r="L157" i="2"/>
  <c r="L115" i="2"/>
  <c r="L127" i="2"/>
  <c r="L108" i="2"/>
  <c r="L126" i="2"/>
  <c r="L134" i="2"/>
  <c r="L118" i="2"/>
  <c r="L120" i="2"/>
  <c r="L112" i="2"/>
  <c r="L103" i="2"/>
  <c r="L100" i="2"/>
  <c r="L48" i="2"/>
  <c r="L82" i="2"/>
  <c r="L97" i="2"/>
  <c r="L89" i="2"/>
  <c r="L55" i="2"/>
  <c r="L85" i="2"/>
  <c r="L56" i="2"/>
  <c r="L81" i="2"/>
  <c r="L59" i="2"/>
  <c r="L73" i="2"/>
  <c r="L54" i="2"/>
  <c r="L76" i="2"/>
  <c r="L66" i="2"/>
  <c r="L58" i="2"/>
  <c r="L65" i="2"/>
  <c r="L52" i="2"/>
  <c r="L46" i="2"/>
  <c r="L16" i="2"/>
  <c r="L39" i="2"/>
  <c r="L50" i="2"/>
  <c r="L18" i="2"/>
  <c r="L10" i="2"/>
  <c r="L47" i="2"/>
  <c r="L40" i="2"/>
  <c r="L8" i="2"/>
  <c r="L43" i="2"/>
  <c r="L6" i="2"/>
  <c r="L41" i="2"/>
  <c r="L9" i="2"/>
  <c r="L12" i="2"/>
  <c r="L20" i="2"/>
  <c r="L24" i="2"/>
  <c r="L32" i="2"/>
  <c r="L36" i="2"/>
  <c r="L17" i="2"/>
  <c r="L21" i="2"/>
  <c r="L25" i="2"/>
  <c r="L14" i="2"/>
  <c r="L22" i="2"/>
  <c r="L26" i="2"/>
  <c r="L30" i="2"/>
  <c r="L34" i="2"/>
  <c r="L35" i="2"/>
  <c r="L2" i="2"/>
  <c r="L3" i="2"/>
  <c r="G625" i="2"/>
  <c r="G624" i="2"/>
  <c r="G623" i="2"/>
  <c r="G622" i="2"/>
  <c r="G621" i="2"/>
  <c r="G616" i="2"/>
  <c r="G615" i="2"/>
  <c r="G612" i="2"/>
  <c r="G610" i="2"/>
  <c r="G609" i="2"/>
  <c r="G606" i="2"/>
  <c r="G605" i="2"/>
  <c r="G601" i="2"/>
  <c r="G596" i="2"/>
  <c r="G595" i="2"/>
  <c r="G594" i="2"/>
  <c r="G592" i="2"/>
  <c r="G591" i="2"/>
  <c r="G590" i="2"/>
  <c r="G589" i="2"/>
  <c r="G588" i="2"/>
  <c r="G587" i="2"/>
  <c r="G586" i="2"/>
  <c r="G585" i="2"/>
  <c r="G583" i="2"/>
  <c r="G582" i="2"/>
  <c r="G581" i="2"/>
  <c r="G580" i="2"/>
  <c r="G579" i="2"/>
  <c r="G577" i="2"/>
  <c r="G576" i="2"/>
  <c r="G574" i="2"/>
  <c r="G573" i="2"/>
  <c r="G571" i="2"/>
  <c r="G569" i="2"/>
  <c r="G568" i="2"/>
  <c r="G567" i="2"/>
  <c r="G566" i="2"/>
  <c r="G563" i="2"/>
  <c r="G558" i="2"/>
  <c r="G555" i="2"/>
  <c r="G554" i="2"/>
  <c r="G552" i="2"/>
  <c r="G551" i="2"/>
  <c r="G549" i="2"/>
  <c r="G548" i="2"/>
  <c r="G544" i="2"/>
  <c r="G543" i="2"/>
  <c r="G542" i="2"/>
  <c r="G537" i="2"/>
  <c r="G533" i="2"/>
  <c r="G532" i="2"/>
  <c r="G530" i="2"/>
  <c r="G529" i="2"/>
  <c r="G528" i="2"/>
  <c r="G527" i="2"/>
  <c r="G526" i="2"/>
  <c r="G524" i="2"/>
  <c r="G522" i="2"/>
  <c r="G521" i="2"/>
  <c r="G519" i="2"/>
  <c r="G517" i="2"/>
  <c r="G516" i="2"/>
  <c r="G515" i="2"/>
  <c r="G514" i="2"/>
  <c r="G513" i="2"/>
  <c r="G510" i="2"/>
  <c r="G509" i="2"/>
  <c r="G508" i="2"/>
  <c r="G507" i="2"/>
  <c r="G506" i="2"/>
  <c r="G502" i="2"/>
  <c r="G501" i="2"/>
  <c r="G500" i="2"/>
  <c r="G499" i="2"/>
  <c r="G497" i="2"/>
  <c r="G496" i="2"/>
  <c r="G495" i="2"/>
  <c r="G491" i="2"/>
  <c r="G489" i="2"/>
  <c r="G488" i="2"/>
  <c r="G487" i="2"/>
  <c r="G486" i="2"/>
  <c r="G484" i="2"/>
  <c r="G482" i="2"/>
  <c r="G481" i="2"/>
  <c r="G480" i="2"/>
  <c r="G479" i="2"/>
  <c r="G478" i="2"/>
  <c r="G477" i="2"/>
  <c r="G476" i="2"/>
  <c r="G475" i="2"/>
  <c r="G470" i="2"/>
  <c r="G468" i="2"/>
  <c r="G467" i="2"/>
  <c r="G465" i="2"/>
  <c r="G464" i="2"/>
  <c r="G463" i="2"/>
  <c r="G462" i="2"/>
  <c r="G461" i="2"/>
  <c r="G460" i="2"/>
  <c r="G457" i="2"/>
  <c r="G456" i="2"/>
  <c r="G455" i="2"/>
  <c r="G454" i="2"/>
  <c r="G449" i="2"/>
  <c r="G446" i="2"/>
  <c r="G443" i="2"/>
  <c r="G442" i="2"/>
  <c r="G441" i="2"/>
  <c r="G440" i="2"/>
  <c r="G438" i="2"/>
  <c r="G435" i="2"/>
  <c r="G434" i="2"/>
  <c r="G433" i="2"/>
  <c r="G430" i="2"/>
  <c r="G429" i="2"/>
  <c r="G428" i="2"/>
  <c r="G427" i="2"/>
  <c r="G423" i="2"/>
  <c r="G421" i="2"/>
  <c r="G420" i="2"/>
  <c r="G419" i="2"/>
  <c r="G418" i="2"/>
  <c r="G417" i="2"/>
  <c r="G416" i="2"/>
  <c r="G415" i="2"/>
  <c r="G414" i="2"/>
  <c r="G413" i="2"/>
  <c r="G412" i="2"/>
  <c r="G411" i="2"/>
  <c r="G410" i="2"/>
  <c r="G409" i="2"/>
  <c r="G408" i="2"/>
  <c r="G407" i="2"/>
  <c r="G406" i="2"/>
  <c r="G405" i="2"/>
  <c r="G403" i="2"/>
  <c r="G402" i="2"/>
  <c r="G401" i="2"/>
  <c r="G399" i="2"/>
  <c r="G398" i="2"/>
  <c r="G397" i="2"/>
  <c r="G396" i="2"/>
  <c r="G395" i="2"/>
  <c r="G394" i="2"/>
  <c r="G393" i="2"/>
  <c r="G392" i="2"/>
  <c r="G391" i="2"/>
  <c r="G390" i="2"/>
  <c r="G387" i="2"/>
  <c r="G386" i="2"/>
  <c r="G385" i="2"/>
  <c r="G384" i="2"/>
  <c r="G383" i="2"/>
  <c r="G382" i="2"/>
  <c r="G381" i="2"/>
  <c r="G380" i="2"/>
  <c r="G378" i="2"/>
  <c r="G377" i="2"/>
  <c r="G376" i="2"/>
  <c r="G373" i="2"/>
  <c r="G372" i="2"/>
  <c r="G371" i="2"/>
  <c r="G370" i="2"/>
  <c r="G368" i="2"/>
  <c r="G365" i="2"/>
  <c r="G364" i="2"/>
  <c r="G362" i="2"/>
  <c r="G358" i="2"/>
  <c r="G357" i="2"/>
  <c r="G355" i="2"/>
  <c r="G354" i="2"/>
  <c r="G353" i="2"/>
  <c r="G351" i="2"/>
  <c r="G348" i="2"/>
  <c r="G347" i="2"/>
  <c r="G345" i="2"/>
  <c r="G343" i="2"/>
  <c r="G341" i="2"/>
  <c r="G340" i="2"/>
  <c r="G339" i="2"/>
  <c r="G336" i="2"/>
  <c r="G335" i="2"/>
  <c r="G334" i="2"/>
  <c r="G333" i="2"/>
  <c r="G330" i="2"/>
  <c r="G329" i="2"/>
  <c r="G328" i="2"/>
  <c r="G327" i="2"/>
  <c r="G326" i="2"/>
  <c r="G325" i="2"/>
  <c r="G324" i="2"/>
  <c r="G321" i="2"/>
  <c r="G318" i="2"/>
  <c r="G317" i="2"/>
  <c r="G316" i="2"/>
  <c r="G314" i="2"/>
  <c r="G312" i="2"/>
  <c r="G311" i="2"/>
  <c r="G308" i="2"/>
  <c r="G306" i="2"/>
  <c r="G305" i="2"/>
  <c r="G304" i="2"/>
  <c r="G302" i="2"/>
  <c r="G301" i="2"/>
  <c r="G297" i="2"/>
  <c r="G296" i="2"/>
  <c r="G295" i="2"/>
  <c r="G5" i="2"/>
  <c r="G4" i="2"/>
  <c r="G7" i="2"/>
  <c r="G11" i="2"/>
  <c r="G15" i="2"/>
  <c r="G19" i="2"/>
  <c r="G23" i="2"/>
  <c r="G29" i="2"/>
  <c r="G28" i="2"/>
  <c r="G27" i="2"/>
  <c r="G31" i="2"/>
  <c r="G33" i="2"/>
  <c r="G64" i="2"/>
  <c r="G63" i="2"/>
  <c r="G62" i="2"/>
  <c r="G61" i="2"/>
  <c r="G60" i="2"/>
  <c r="G59" i="2"/>
  <c r="G58" i="2"/>
  <c r="G57" i="2"/>
  <c r="G56" i="2"/>
  <c r="G55" i="2"/>
  <c r="G54" i="2"/>
  <c r="G53" i="2"/>
  <c r="G52" i="2"/>
  <c r="G50" i="2"/>
  <c r="G49" i="2"/>
  <c r="G46" i="2"/>
  <c r="G43" i="2"/>
  <c r="G42" i="2"/>
  <c r="G41" i="2"/>
  <c r="G40" i="2"/>
  <c r="G39" i="2"/>
  <c r="G38" i="2"/>
  <c r="G37" i="2"/>
  <c r="G36" i="2"/>
  <c r="G35" i="2"/>
  <c r="G80" i="2"/>
  <c r="G79" i="2"/>
  <c r="G78" i="2"/>
  <c r="G76" i="2"/>
  <c r="G73" i="2"/>
  <c r="G69" i="2"/>
  <c r="G68" i="2"/>
  <c r="G67" i="2"/>
  <c r="G66" i="2"/>
  <c r="G133" i="2"/>
  <c r="G132" i="2"/>
  <c r="G131" i="2"/>
  <c r="G130" i="2"/>
  <c r="G128" i="2"/>
  <c r="G127" i="2"/>
  <c r="G126" i="2"/>
  <c r="G121" i="2"/>
  <c r="G120" i="2"/>
  <c r="G118" i="2"/>
  <c r="G115" i="2"/>
  <c r="G113" i="2"/>
  <c r="G112" i="2"/>
  <c r="G108" i="2"/>
  <c r="G105" i="2"/>
  <c r="G104" i="2"/>
  <c r="G103" i="2"/>
  <c r="G101" i="2"/>
  <c r="G100" i="2"/>
  <c r="G97" i="2"/>
  <c r="G92" i="2"/>
  <c r="G91" i="2"/>
  <c r="G90" i="2"/>
  <c r="G89" i="2"/>
  <c r="G85" i="2"/>
  <c r="G145" i="2"/>
  <c r="G144" i="2"/>
  <c r="G143" i="2"/>
  <c r="G142" i="2"/>
  <c r="G141" i="2"/>
  <c r="G140" i="2"/>
  <c r="G139" i="2"/>
  <c r="G136" i="2"/>
  <c r="G161" i="2"/>
  <c r="G159" i="2"/>
  <c r="G157" i="2"/>
  <c r="G155" i="2"/>
  <c r="G154" i="2"/>
  <c r="G153" i="2"/>
  <c r="G150" i="2"/>
  <c r="G226" i="2"/>
  <c r="G225" i="2"/>
  <c r="G224" i="2"/>
  <c r="G223" i="2"/>
  <c r="G221" i="2"/>
  <c r="G220" i="2"/>
  <c r="G219" i="2"/>
  <c r="G218" i="2"/>
  <c r="G213" i="2"/>
  <c r="G212" i="2"/>
  <c r="G211" i="2"/>
  <c r="G210" i="2"/>
  <c r="G209" i="2"/>
  <c r="G208" i="2"/>
  <c r="G207" i="2"/>
  <c r="G206" i="2"/>
  <c r="G205" i="2"/>
  <c r="G204" i="2"/>
  <c r="G203" i="2"/>
  <c r="G202" i="2"/>
  <c r="G201" i="2"/>
  <c r="G200" i="2"/>
  <c r="G199" i="2"/>
  <c r="G197" i="2"/>
  <c r="G196" i="2"/>
  <c r="G194" i="2"/>
  <c r="G193" i="2"/>
  <c r="G191" i="2"/>
  <c r="G190" i="2"/>
  <c r="G189" i="2"/>
  <c r="G188" i="2"/>
  <c r="G187" i="2"/>
  <c r="G185" i="2"/>
  <c r="G182" i="2"/>
  <c r="G180" i="2"/>
  <c r="G179" i="2"/>
  <c r="G173" i="2"/>
  <c r="G172" i="2"/>
  <c r="G171" i="2"/>
  <c r="G169" i="2"/>
  <c r="G167" i="2"/>
  <c r="G166" i="2"/>
  <c r="G165" i="2"/>
  <c r="G164" i="2"/>
  <c r="G163" i="2"/>
  <c r="G266" i="2"/>
  <c r="G265" i="2"/>
  <c r="G264" i="2"/>
  <c r="G263" i="2"/>
  <c r="G258" i="2"/>
  <c r="G257" i="2"/>
  <c r="G256" i="2"/>
  <c r="G255" i="2"/>
  <c r="G254" i="2"/>
  <c r="G251" i="2"/>
  <c r="G247" i="2"/>
  <c r="G246" i="2"/>
  <c r="G245" i="2"/>
  <c r="G244" i="2"/>
  <c r="G243" i="2"/>
  <c r="G242" i="2"/>
  <c r="G240" i="2"/>
  <c r="G238" i="2"/>
  <c r="G237" i="2"/>
  <c r="G235" i="2"/>
  <c r="G233" i="2"/>
  <c r="G231" i="2"/>
  <c r="G230" i="2"/>
  <c r="G229" i="2"/>
  <c r="G228" i="2"/>
  <c r="G288" i="2"/>
  <c r="G287" i="2"/>
  <c r="G286" i="2"/>
  <c r="G285" i="2"/>
  <c r="G283" i="2"/>
  <c r="G282" i="2"/>
  <c r="G281" i="2"/>
  <c r="G280" i="2"/>
  <c r="G278" i="2"/>
  <c r="G276" i="2"/>
  <c r="G275" i="2"/>
  <c r="G273" i="2"/>
  <c r="G271" i="2"/>
  <c r="G270" i="2"/>
  <c r="G291" i="2"/>
  <c r="G290" i="2"/>
  <c r="G294" i="2"/>
  <c r="G8" i="2"/>
  <c r="G9" i="2"/>
  <c r="G10" i="2"/>
  <c r="G12" i="2"/>
  <c r="G13" i="2"/>
  <c r="G14" i="2"/>
  <c r="G16" i="2"/>
  <c r="G18" i="2"/>
  <c r="G20" i="2"/>
  <c r="G21" i="2"/>
  <c r="G26" i="2"/>
  <c r="G30" i="2"/>
  <c r="G32" i="2"/>
  <c r="G65" i="2"/>
  <c r="G81" i="2"/>
  <c r="G134" i="2"/>
  <c r="G135" i="2"/>
  <c r="G148" i="2"/>
  <c r="G162" i="2"/>
  <c r="G227" i="2"/>
  <c r="G267" i="2"/>
  <c r="G268" i="2"/>
  <c r="G289" i="2"/>
  <c r="G298" i="2"/>
  <c r="G299" i="2"/>
  <c r="G349" i="2"/>
  <c r="G356" i="2"/>
  <c r="G379" i="2"/>
  <c r="G388" i="2"/>
  <c r="G422" i="2"/>
  <c r="G444" i="2"/>
  <c r="G450" i="2"/>
  <c r="G452" i="2"/>
  <c r="G471" i="2"/>
  <c r="G474" i="2"/>
  <c r="G536" i="2"/>
  <c r="G538" i="2"/>
  <c r="G540" i="2"/>
  <c r="G546" i="2"/>
  <c r="G559" i="2"/>
  <c r="G597" i="2"/>
  <c r="G3" i="2"/>
  <c r="G6" i="2"/>
  <c r="G260" i="2" l="1"/>
  <c r="G626" i="2" l="1"/>
</calcChain>
</file>

<file path=xl/comments1.xml><?xml version="1.0" encoding="utf-8"?>
<comments xmlns="http://schemas.openxmlformats.org/spreadsheetml/2006/main">
  <authors>
    <author>Greivin</author>
    <author>Keylor</author>
  </authors>
  <commentList>
    <comment ref="G25" authorId="0" shapeId="0">
      <text>
        <r>
          <rPr>
            <b/>
            <sz val="9"/>
            <color indexed="81"/>
            <rFont val="Tahoma"/>
            <family val="2"/>
          </rPr>
          <t>Greivin:</t>
        </r>
        <r>
          <rPr>
            <sz val="9"/>
            <color indexed="81"/>
            <rFont val="Tahoma"/>
            <family val="2"/>
          </rPr>
          <t xml:space="preserve">
hacer Matriz de proyectos, donde se refeje todos los registros, e inversiones</t>
        </r>
      </text>
    </comment>
    <comment ref="F137" authorId="1" shapeId="0">
      <text>
        <r>
          <rPr>
            <b/>
            <sz val="9"/>
            <color indexed="81"/>
            <rFont val="Tahoma"/>
            <family val="2"/>
          </rPr>
          <t>Keylor:</t>
        </r>
        <r>
          <rPr>
            <sz val="9"/>
            <color indexed="81"/>
            <rFont val="Tahoma"/>
            <family val="2"/>
          </rPr>
          <t xml:space="preserve">
doc danny montar sistema</t>
        </r>
      </text>
    </comment>
    <comment ref="F160" authorId="1" shapeId="0">
      <text>
        <r>
          <rPr>
            <b/>
            <sz val="9"/>
            <color indexed="81"/>
            <rFont val="Tahoma"/>
            <family val="2"/>
          </rPr>
          <t>Keylor: Basado en las charlas facilitar la creacion de formatos y enseñar, compra y divulgación de sus productos</t>
        </r>
      </text>
    </comment>
    <comment ref="F174" authorId="1" shapeId="0">
      <text>
        <r>
          <rPr>
            <b/>
            <sz val="9"/>
            <color indexed="81"/>
            <rFont val="Tahoma"/>
            <family val="2"/>
          </rPr>
          <t>Keylor:</t>
        </r>
        <r>
          <rPr>
            <sz val="9"/>
            <color indexed="81"/>
            <rFont val="Tahoma"/>
            <family val="2"/>
          </rPr>
          <t xml:space="preserve">
reporte matriz impactos/ tours desk</t>
        </r>
      </text>
    </comment>
    <comment ref="G181" authorId="1" shapeId="0">
      <text>
        <r>
          <rPr>
            <b/>
            <sz val="9"/>
            <color indexed="81"/>
            <rFont val="Tahoma"/>
            <family val="2"/>
          </rPr>
          <t>Keylor:</t>
        </r>
        <r>
          <rPr>
            <sz val="9"/>
            <color indexed="81"/>
            <rFont val="Tahoma"/>
            <family val="2"/>
          </rPr>
          <t xml:space="preserve">
revista vieja</t>
        </r>
      </text>
    </comment>
    <comment ref="F186" authorId="1" shapeId="0">
      <text>
        <r>
          <rPr>
            <b/>
            <sz val="9"/>
            <color indexed="81"/>
            <rFont val="Tahoma"/>
            <family val="2"/>
          </rPr>
          <t>Keylor:</t>
        </r>
        <r>
          <rPr>
            <sz val="9"/>
            <color indexed="81"/>
            <rFont val="Tahoma"/>
            <family val="2"/>
          </rPr>
          <t xml:space="preserve">
tours</t>
        </r>
      </text>
    </comment>
    <comment ref="F195" authorId="1" shapeId="0">
      <text>
        <r>
          <rPr>
            <b/>
            <sz val="9"/>
            <color indexed="81"/>
            <rFont val="Tahoma"/>
            <family val="2"/>
          </rPr>
          <t>Keylor:</t>
        </r>
        <r>
          <rPr>
            <sz val="9"/>
            <color indexed="81"/>
            <rFont val="Tahoma"/>
            <family val="2"/>
          </rPr>
          <t xml:space="preserve">
chocolate artesanal</t>
        </r>
      </text>
    </comment>
    <comment ref="F212" authorId="1" shapeId="0">
      <text>
        <r>
          <rPr>
            <b/>
            <sz val="9"/>
            <color indexed="81"/>
            <rFont val="Tahoma"/>
            <family val="2"/>
          </rPr>
          <t>Keylor
santa marta, pintura escuela</t>
        </r>
      </text>
    </comment>
    <comment ref="F214" authorId="1" shapeId="0">
      <text>
        <r>
          <rPr>
            <b/>
            <sz val="9"/>
            <color indexed="81"/>
            <rFont val="Tahoma"/>
            <family val="2"/>
          </rPr>
          <t>Keylor:</t>
        </r>
        <r>
          <rPr>
            <sz val="9"/>
            <color indexed="81"/>
            <rFont val="Tahoma"/>
            <family val="2"/>
          </rPr>
          <t xml:space="preserve">
bae fortuna</t>
        </r>
      </text>
    </comment>
    <comment ref="F220" authorId="1" shapeId="0">
      <text>
        <r>
          <rPr>
            <b/>
            <sz val="9"/>
            <color indexed="81"/>
            <rFont val="Tahoma"/>
            <family val="2"/>
          </rPr>
          <t>Keylor:</t>
        </r>
        <r>
          <rPr>
            <sz val="9"/>
            <color indexed="81"/>
            <rFont val="Tahoma"/>
            <family val="2"/>
          </rPr>
          <t xml:space="preserve">
brouchor finca don juan</t>
        </r>
      </text>
    </comment>
    <comment ref="F222" authorId="1" shapeId="0">
      <text>
        <r>
          <rPr>
            <b/>
            <sz val="9"/>
            <color indexed="81"/>
            <rFont val="Tahoma"/>
            <family val="2"/>
          </rPr>
          <t>Keylor:</t>
        </r>
        <r>
          <rPr>
            <sz val="9"/>
            <color indexed="81"/>
            <rFont val="Tahoma"/>
            <family val="2"/>
          </rPr>
          <t xml:space="preserve">
yuly facebook, brochour</t>
        </r>
      </text>
    </comment>
    <comment ref="F232" authorId="1" shapeId="0">
      <text>
        <r>
          <rPr>
            <b/>
            <sz val="9"/>
            <color indexed="81"/>
            <rFont val="Tahoma"/>
            <family val="2"/>
          </rPr>
          <t>Keylor:</t>
        </r>
        <r>
          <rPr>
            <sz val="9"/>
            <color indexed="81"/>
            <rFont val="Tahoma"/>
            <family val="2"/>
          </rPr>
          <t xml:space="preserve">
info tours indigenas</t>
        </r>
      </text>
    </comment>
    <comment ref="F234" authorId="1" shapeId="0">
      <text>
        <r>
          <rPr>
            <b/>
            <sz val="9"/>
            <color indexed="81"/>
            <rFont val="Tahoma"/>
            <family val="2"/>
          </rPr>
          <t>Keylor:</t>
        </r>
        <r>
          <rPr>
            <sz val="9"/>
            <color indexed="81"/>
            <rFont val="Tahoma"/>
            <family val="2"/>
          </rPr>
          <t xml:space="preserve">
matriz impactos sitios culturales</t>
        </r>
      </text>
    </comment>
    <comment ref="F236" authorId="1" shapeId="0">
      <text>
        <r>
          <rPr>
            <b/>
            <sz val="9"/>
            <color indexed="81"/>
            <rFont val="Tahoma"/>
            <family val="2"/>
          </rPr>
          <t>Keylor:</t>
        </r>
        <r>
          <rPr>
            <sz val="9"/>
            <color indexed="81"/>
            <rFont val="Tahoma"/>
            <family val="2"/>
          </rPr>
          <t xml:space="preserve">
panfletos guayabo</t>
        </r>
      </text>
    </comment>
    <comment ref="F239" authorId="1" shapeId="0">
      <text>
        <r>
          <rPr>
            <b/>
            <sz val="9"/>
            <color indexed="81"/>
            <rFont val="Tahoma"/>
            <family val="2"/>
          </rPr>
          <t>Keylor:</t>
        </r>
        <r>
          <rPr>
            <sz val="9"/>
            <color indexed="81"/>
            <rFont val="Tahoma"/>
            <family val="2"/>
          </rPr>
          <t xml:space="preserve">
cafe-cacao-parque nacional</t>
        </r>
      </text>
    </comment>
    <comment ref="F241" authorId="1" shapeId="0">
      <text>
        <r>
          <rPr>
            <b/>
            <sz val="9"/>
            <color indexed="81"/>
            <rFont val="Tahoma"/>
            <family val="2"/>
          </rPr>
          <t>Keylor:</t>
        </r>
        <r>
          <rPr>
            <sz val="9"/>
            <color indexed="81"/>
            <rFont val="Tahoma"/>
            <family val="2"/>
          </rPr>
          <t xml:space="preserve">
fortunarte-marimbas-correo </t>
        </r>
      </text>
    </comment>
    <comment ref="F243" authorId="1" shapeId="0">
      <text>
        <r>
          <rPr>
            <b/>
            <sz val="9"/>
            <color indexed="81"/>
            <rFont val="Tahoma"/>
            <family val="2"/>
          </rPr>
          <t>Keylor:</t>
        </r>
        <r>
          <rPr>
            <sz val="9"/>
            <color indexed="81"/>
            <rFont val="Tahoma"/>
            <family val="2"/>
          </rPr>
          <t xml:space="preserve">
escuela la tigra-baile tipico</t>
        </r>
      </text>
    </comment>
    <comment ref="F247" authorId="1" shapeId="0">
      <text>
        <r>
          <rPr>
            <b/>
            <sz val="9"/>
            <color indexed="81"/>
            <rFont val="Tahoma"/>
            <family val="2"/>
          </rPr>
          <t>Keylor:</t>
        </r>
        <r>
          <rPr>
            <sz val="9"/>
            <color indexed="81"/>
            <rFont val="Tahoma"/>
            <family val="2"/>
          </rPr>
          <t xml:space="preserve">
politica compras</t>
        </r>
      </text>
    </comment>
    <comment ref="I303" authorId="1" shapeId="0">
      <text>
        <r>
          <rPr>
            <b/>
            <sz val="9"/>
            <color indexed="81"/>
            <rFont val="Tahoma"/>
            <family val="2"/>
          </rPr>
          <t>Keylor:</t>
        </r>
        <r>
          <rPr>
            <sz val="9"/>
            <color indexed="81"/>
            <rFont val="Tahoma"/>
            <family val="2"/>
          </rPr>
          <t xml:space="preserve">
ver herramienta pregunta</t>
        </r>
      </text>
    </comment>
    <comment ref="I369" authorId="1" shapeId="0">
      <text>
        <r>
          <rPr>
            <b/>
            <sz val="9"/>
            <color indexed="81"/>
            <rFont val="Tahoma"/>
            <family val="2"/>
          </rPr>
          <t>Keylor:</t>
        </r>
        <r>
          <rPr>
            <sz val="9"/>
            <color indexed="81"/>
            <rFont val="Tahoma"/>
            <family val="2"/>
          </rPr>
          <t xml:space="preserve">
Metodos de divulgación: canal interno</t>
        </r>
      </text>
    </comment>
    <comment ref="I382" authorId="1" shapeId="0">
      <text>
        <r>
          <rPr>
            <b/>
            <sz val="9"/>
            <color indexed="81"/>
            <rFont val="Tahoma"/>
            <family val="2"/>
          </rPr>
          <t>Keylor:</t>
        </r>
        <r>
          <rPr>
            <sz val="9"/>
            <color indexed="81"/>
            <rFont val="Tahoma"/>
            <family val="2"/>
          </rPr>
          <t xml:space="preserve">
Informar Reciclaje Z13</t>
        </r>
      </text>
    </comment>
  </commentList>
</comments>
</file>

<file path=xl/comments2.xml><?xml version="1.0" encoding="utf-8"?>
<comments xmlns="http://schemas.openxmlformats.org/spreadsheetml/2006/main">
  <authors>
    <author>Keylor</author>
  </authors>
  <commentList>
    <comment ref="AI4" authorId="0" shapeId="0">
      <text>
        <r>
          <rPr>
            <b/>
            <sz val="9"/>
            <color indexed="81"/>
            <rFont val="Tahoma"/>
            <family val="2"/>
          </rPr>
          <t>Keylor:</t>
        </r>
        <r>
          <rPr>
            <sz val="9"/>
            <color indexed="81"/>
            <rFont val="Tahoma"/>
            <family val="2"/>
          </rPr>
          <t xml:space="preserve">
COMERCIO, ACOSO, HOSTIGAMIENTO Y ABUSO SEXUAL DE GRUPOS VULNERABLES</t>
        </r>
      </text>
    </comment>
  </commentList>
</comments>
</file>

<file path=xl/comments3.xml><?xml version="1.0" encoding="utf-8"?>
<comments xmlns="http://schemas.openxmlformats.org/spreadsheetml/2006/main">
  <authors>
    <author>Greivin</author>
    <author>Keylor</author>
  </authors>
  <commentList>
    <comment ref="G24" authorId="0" shapeId="0">
      <text>
        <r>
          <rPr>
            <b/>
            <sz val="9"/>
            <color indexed="81"/>
            <rFont val="Tahoma"/>
            <family val="2"/>
          </rPr>
          <t>Greivin:</t>
        </r>
        <r>
          <rPr>
            <sz val="9"/>
            <color indexed="81"/>
            <rFont val="Tahoma"/>
            <family val="2"/>
          </rPr>
          <t xml:space="preserve">
hacer Matriz de proyectos, donde se refeje todos los registros, e inversiones</t>
        </r>
      </text>
    </comment>
    <comment ref="F136" authorId="1" shapeId="0">
      <text>
        <r>
          <rPr>
            <b/>
            <sz val="9"/>
            <color indexed="81"/>
            <rFont val="Tahoma"/>
            <family val="2"/>
          </rPr>
          <t>Keylor:</t>
        </r>
        <r>
          <rPr>
            <sz val="9"/>
            <color indexed="81"/>
            <rFont val="Tahoma"/>
            <family val="2"/>
          </rPr>
          <t xml:space="preserve">
doc danny montar sistema</t>
        </r>
      </text>
    </comment>
    <comment ref="F159" authorId="1" shapeId="0">
      <text>
        <r>
          <rPr>
            <b/>
            <sz val="9"/>
            <color indexed="81"/>
            <rFont val="Tahoma"/>
            <family val="2"/>
          </rPr>
          <t>Keylor: Basado en las charlas facilitar la creacion de formatos y enseñar, compra y divulgación de sus productos</t>
        </r>
      </text>
    </comment>
    <comment ref="F173" authorId="1" shapeId="0">
      <text>
        <r>
          <rPr>
            <b/>
            <sz val="9"/>
            <color indexed="81"/>
            <rFont val="Tahoma"/>
            <family val="2"/>
          </rPr>
          <t>Keylor:</t>
        </r>
        <r>
          <rPr>
            <sz val="9"/>
            <color indexed="81"/>
            <rFont val="Tahoma"/>
            <family val="2"/>
          </rPr>
          <t xml:space="preserve">
reporte matriz impactos/ tours desk</t>
        </r>
      </text>
    </comment>
    <comment ref="G180" authorId="1" shapeId="0">
      <text>
        <r>
          <rPr>
            <b/>
            <sz val="9"/>
            <color indexed="81"/>
            <rFont val="Tahoma"/>
            <family val="2"/>
          </rPr>
          <t>Keylor:</t>
        </r>
        <r>
          <rPr>
            <sz val="9"/>
            <color indexed="81"/>
            <rFont val="Tahoma"/>
            <family val="2"/>
          </rPr>
          <t xml:space="preserve">
revista vieja</t>
        </r>
      </text>
    </comment>
    <comment ref="F185" authorId="1" shapeId="0">
      <text>
        <r>
          <rPr>
            <b/>
            <sz val="9"/>
            <color indexed="81"/>
            <rFont val="Tahoma"/>
            <family val="2"/>
          </rPr>
          <t>Keylor:</t>
        </r>
        <r>
          <rPr>
            <sz val="9"/>
            <color indexed="81"/>
            <rFont val="Tahoma"/>
            <family val="2"/>
          </rPr>
          <t xml:space="preserve">
tours</t>
        </r>
      </text>
    </comment>
    <comment ref="F194" authorId="1" shapeId="0">
      <text>
        <r>
          <rPr>
            <b/>
            <sz val="9"/>
            <color indexed="81"/>
            <rFont val="Tahoma"/>
            <family val="2"/>
          </rPr>
          <t>Keylor:</t>
        </r>
        <r>
          <rPr>
            <sz val="9"/>
            <color indexed="81"/>
            <rFont val="Tahoma"/>
            <family val="2"/>
          </rPr>
          <t xml:space="preserve">
chocolate artesanal</t>
        </r>
      </text>
    </comment>
    <comment ref="F211" authorId="1" shapeId="0">
      <text>
        <r>
          <rPr>
            <b/>
            <sz val="9"/>
            <color indexed="81"/>
            <rFont val="Tahoma"/>
            <family val="2"/>
          </rPr>
          <t>Keylor
santa marta, pintura escuela</t>
        </r>
      </text>
    </comment>
    <comment ref="F213" authorId="1" shapeId="0">
      <text>
        <r>
          <rPr>
            <b/>
            <sz val="9"/>
            <color indexed="81"/>
            <rFont val="Tahoma"/>
            <family val="2"/>
          </rPr>
          <t>Keylor:</t>
        </r>
        <r>
          <rPr>
            <sz val="9"/>
            <color indexed="81"/>
            <rFont val="Tahoma"/>
            <family val="2"/>
          </rPr>
          <t xml:space="preserve">
bae fortuna</t>
        </r>
      </text>
    </comment>
    <comment ref="F219" authorId="1" shapeId="0">
      <text>
        <r>
          <rPr>
            <b/>
            <sz val="9"/>
            <color indexed="81"/>
            <rFont val="Tahoma"/>
            <family val="2"/>
          </rPr>
          <t>Keylor:</t>
        </r>
        <r>
          <rPr>
            <sz val="9"/>
            <color indexed="81"/>
            <rFont val="Tahoma"/>
            <family val="2"/>
          </rPr>
          <t xml:space="preserve">
brouchor finca don juan</t>
        </r>
      </text>
    </comment>
    <comment ref="F221" authorId="1" shapeId="0">
      <text>
        <r>
          <rPr>
            <b/>
            <sz val="9"/>
            <color indexed="81"/>
            <rFont val="Tahoma"/>
            <family val="2"/>
          </rPr>
          <t>Keylor:</t>
        </r>
        <r>
          <rPr>
            <sz val="9"/>
            <color indexed="81"/>
            <rFont val="Tahoma"/>
            <family val="2"/>
          </rPr>
          <t xml:space="preserve">
yuly facebook, brochour</t>
        </r>
      </text>
    </comment>
    <comment ref="F231" authorId="1" shapeId="0">
      <text>
        <r>
          <rPr>
            <b/>
            <sz val="9"/>
            <color indexed="81"/>
            <rFont val="Tahoma"/>
            <family val="2"/>
          </rPr>
          <t>Keylor:</t>
        </r>
        <r>
          <rPr>
            <sz val="9"/>
            <color indexed="81"/>
            <rFont val="Tahoma"/>
            <family val="2"/>
          </rPr>
          <t xml:space="preserve">
info tours indigenas</t>
        </r>
      </text>
    </comment>
    <comment ref="F233" authorId="1" shapeId="0">
      <text>
        <r>
          <rPr>
            <b/>
            <sz val="9"/>
            <color indexed="81"/>
            <rFont val="Tahoma"/>
            <family val="2"/>
          </rPr>
          <t>Keylor:</t>
        </r>
        <r>
          <rPr>
            <sz val="9"/>
            <color indexed="81"/>
            <rFont val="Tahoma"/>
            <family val="2"/>
          </rPr>
          <t xml:space="preserve">
matriz impactos sitios culturales</t>
        </r>
      </text>
    </comment>
    <comment ref="F235" authorId="1" shapeId="0">
      <text>
        <r>
          <rPr>
            <b/>
            <sz val="9"/>
            <color indexed="81"/>
            <rFont val="Tahoma"/>
            <family val="2"/>
          </rPr>
          <t>Keylor:</t>
        </r>
        <r>
          <rPr>
            <sz val="9"/>
            <color indexed="81"/>
            <rFont val="Tahoma"/>
            <family val="2"/>
          </rPr>
          <t xml:space="preserve">
panfletos guayabo</t>
        </r>
      </text>
    </comment>
    <comment ref="F238" authorId="1" shapeId="0">
      <text>
        <r>
          <rPr>
            <b/>
            <sz val="9"/>
            <color indexed="81"/>
            <rFont val="Tahoma"/>
            <family val="2"/>
          </rPr>
          <t>Keylor:</t>
        </r>
        <r>
          <rPr>
            <sz val="9"/>
            <color indexed="81"/>
            <rFont val="Tahoma"/>
            <family val="2"/>
          </rPr>
          <t xml:space="preserve">
cafe-cacao-parque nacional</t>
        </r>
      </text>
    </comment>
    <comment ref="F240" authorId="1" shapeId="0">
      <text>
        <r>
          <rPr>
            <b/>
            <sz val="9"/>
            <color indexed="81"/>
            <rFont val="Tahoma"/>
            <family val="2"/>
          </rPr>
          <t>Keylor:</t>
        </r>
        <r>
          <rPr>
            <sz val="9"/>
            <color indexed="81"/>
            <rFont val="Tahoma"/>
            <family val="2"/>
          </rPr>
          <t xml:space="preserve">
fortunarte-marimbas-correo </t>
        </r>
      </text>
    </comment>
    <comment ref="F242" authorId="1" shapeId="0">
      <text>
        <r>
          <rPr>
            <b/>
            <sz val="9"/>
            <color indexed="81"/>
            <rFont val="Tahoma"/>
            <family val="2"/>
          </rPr>
          <t>Keylor:</t>
        </r>
        <r>
          <rPr>
            <sz val="9"/>
            <color indexed="81"/>
            <rFont val="Tahoma"/>
            <family val="2"/>
          </rPr>
          <t xml:space="preserve">
escuela la tigra-baile tipico</t>
        </r>
      </text>
    </comment>
    <comment ref="F246" authorId="1" shapeId="0">
      <text>
        <r>
          <rPr>
            <b/>
            <sz val="9"/>
            <color indexed="81"/>
            <rFont val="Tahoma"/>
            <family val="2"/>
          </rPr>
          <t>Keylor:</t>
        </r>
        <r>
          <rPr>
            <sz val="9"/>
            <color indexed="81"/>
            <rFont val="Tahoma"/>
            <family val="2"/>
          </rPr>
          <t xml:space="preserve">
politica compras</t>
        </r>
      </text>
    </comment>
    <comment ref="I302" authorId="1" shapeId="0">
      <text>
        <r>
          <rPr>
            <b/>
            <sz val="9"/>
            <color indexed="81"/>
            <rFont val="Tahoma"/>
            <family val="2"/>
          </rPr>
          <t>Keylor:</t>
        </r>
        <r>
          <rPr>
            <sz val="9"/>
            <color indexed="81"/>
            <rFont val="Tahoma"/>
            <family val="2"/>
          </rPr>
          <t xml:space="preserve">
ver herramienta pregunta</t>
        </r>
      </text>
    </comment>
    <comment ref="I368" authorId="1" shapeId="0">
      <text>
        <r>
          <rPr>
            <b/>
            <sz val="9"/>
            <color indexed="81"/>
            <rFont val="Tahoma"/>
            <family val="2"/>
          </rPr>
          <t>Keylor:</t>
        </r>
        <r>
          <rPr>
            <sz val="9"/>
            <color indexed="81"/>
            <rFont val="Tahoma"/>
            <family val="2"/>
          </rPr>
          <t xml:space="preserve">
Metodos de divulgación: canal interno</t>
        </r>
      </text>
    </comment>
    <comment ref="I381" authorId="1" shapeId="0">
      <text>
        <r>
          <rPr>
            <b/>
            <sz val="9"/>
            <color indexed="81"/>
            <rFont val="Tahoma"/>
            <family val="2"/>
          </rPr>
          <t>Keylor:</t>
        </r>
        <r>
          <rPr>
            <sz val="9"/>
            <color indexed="81"/>
            <rFont val="Tahoma"/>
            <family val="2"/>
          </rPr>
          <t xml:space="preserve">
Informar Reciclaje Z13</t>
        </r>
      </text>
    </comment>
  </commentList>
</comments>
</file>

<file path=xl/sharedStrings.xml><?xml version="1.0" encoding="utf-8"?>
<sst xmlns="http://schemas.openxmlformats.org/spreadsheetml/2006/main" count="7885" uniqueCount="1504">
  <si>
    <t>1. Gestión Empresarial</t>
  </si>
  <si>
    <t>1.1. Gestión de la sostenibilidad </t>
  </si>
  <si>
    <t>La organización implementa un sistema de gestión de la sostenibilidad a largo plazo apropiado a su realidad y escala y que considera temas ambientales, sociales, culturales, de calidad, salubridad y seguridad.</t>
  </si>
  <si>
    <t>1.1.1. Identificación de actores y grupos relevantes </t>
  </si>
  <si>
    <r>
      <t>1.1.1.1. </t>
    </r>
    <r>
      <rPr>
        <b/>
        <sz val="8"/>
        <color rgb="FFFFFFFF"/>
        <rFont val="Calibri"/>
        <family val="2"/>
        <scheme val="minor"/>
      </rPr>
      <t>Obligatorio </t>
    </r>
    <r>
      <rPr>
        <sz val="11"/>
        <color theme="1"/>
        <rFont val="Calibri"/>
        <family val="2"/>
        <scheme val="minor"/>
      </rPr>
      <t>  La organización ha definido sus actores internos y externos y otros grupos de interés relevantes </t>
    </r>
  </si>
  <si>
    <t>1.1.2. Política de Sostenibilidad o Sistema de Gestión    </t>
  </si>
  <si>
    <r>
      <t>1.1.2.1. </t>
    </r>
    <r>
      <rPr>
        <b/>
        <sz val="8"/>
        <color rgb="FFFFFFFF"/>
        <rFont val="Calibri"/>
        <family val="2"/>
        <scheme val="minor"/>
      </rPr>
      <t>Obligatorio </t>
    </r>
    <r>
      <rPr>
        <sz val="11"/>
        <color theme="1"/>
        <rFont val="Calibri"/>
        <family val="2"/>
        <scheme val="minor"/>
      </rPr>
      <t>  La organización cuenta con una política de sostenibilidad escrita, que se revisa de forma periódica y que incluye un compromiso de mantener o mejorar los impactos positivos en términos ambientales, socioculturales y económicos; y manejar, minimizar o eliminar aquellos impactos negativos generados o relacionados con el desarrollo de su actividad. </t>
    </r>
  </si>
  <si>
    <r>
      <t>1.1.2.2. </t>
    </r>
    <r>
      <rPr>
        <b/>
        <sz val="8"/>
        <color rgb="FFFFFFFF"/>
        <rFont val="Calibri"/>
        <family val="2"/>
        <scheme val="minor"/>
      </rPr>
      <t>Mejora y Continuidad </t>
    </r>
    <r>
      <rPr>
        <sz val="11"/>
        <color theme="1"/>
        <rFont val="Calibri"/>
        <family val="2"/>
        <scheme val="minor"/>
      </rPr>
      <t>  De conformidad con la política de sostenibilidad, la organización desarrolla un sistema de gestión de la sostenibilidad que identifica objetivos y metas por cumplir y que está orientado a mitigar o maximizar los impactos priorizados. </t>
    </r>
  </si>
  <si>
    <r>
      <t>1.1.2.3. </t>
    </r>
    <r>
      <rPr>
        <b/>
        <sz val="8"/>
        <color rgb="FFFFFFFF"/>
        <rFont val="Calibri"/>
        <family val="2"/>
        <scheme val="minor"/>
      </rPr>
      <t>Impacto Externo </t>
    </r>
    <r>
      <rPr>
        <sz val="11"/>
        <color theme="1"/>
        <rFont val="Calibri"/>
        <family val="2"/>
        <scheme val="minor"/>
      </rPr>
      <t>  La organización incluye en su política o sistema de gestión de sostenibilidad metas que evidencian su compromiso con el destino, la comunidad y actores externos. </t>
    </r>
  </si>
  <si>
    <t>1.1.3. Divulgación de la política o del sistema de gestión  </t>
  </si>
  <si>
    <r>
      <t>1.1.3.1. </t>
    </r>
    <r>
      <rPr>
        <b/>
        <sz val="8"/>
        <color rgb="FFFFFFFF"/>
        <rFont val="Calibri"/>
        <family val="2"/>
        <scheme val="minor"/>
      </rPr>
      <t>Obligatorio </t>
    </r>
    <r>
      <rPr>
        <sz val="11"/>
        <color theme="1"/>
        <rFont val="Calibri"/>
        <family val="2"/>
        <scheme val="minor"/>
      </rPr>
      <t>  La política de sostenibilidad es conocida por los actores internos y externos relevantes.</t>
    </r>
  </si>
  <si>
    <r>
      <t>1.1.3.2. </t>
    </r>
    <r>
      <rPr>
        <b/>
        <sz val="8"/>
        <color rgb="FFFFFFFF"/>
        <rFont val="Calibri"/>
        <family val="2"/>
        <scheme val="minor"/>
      </rPr>
      <t>Mejora y Continuidad </t>
    </r>
    <r>
      <rPr>
        <sz val="11"/>
        <color theme="1"/>
        <rFont val="Calibri"/>
        <family val="2"/>
        <scheme val="minor"/>
      </rPr>
      <t>  El sistema de gestión forma parte de la cultura organizacional y la experiencia del cliente, e involucra a proveedores y sub-contratistas.</t>
    </r>
  </si>
  <si>
    <r>
      <t>1.1.3.3. </t>
    </r>
    <r>
      <rPr>
        <b/>
        <sz val="8"/>
        <color rgb="FFFFFFFF"/>
        <rFont val="Calibri"/>
        <family val="2"/>
        <scheme val="minor"/>
      </rPr>
      <t>Impacto Externo </t>
    </r>
    <r>
      <rPr>
        <sz val="11"/>
        <color theme="1"/>
        <rFont val="Calibri"/>
        <family val="2"/>
        <scheme val="minor"/>
      </rPr>
      <t>  La organización integra a los actores internos o externos en el desarrollo y comunicación de las metas de sus política o programas del sistema de gestión de sostenibilidad que se implementan a nivel de destino.</t>
    </r>
  </si>
  <si>
    <t>1.1.4. Manejo de Impactos  </t>
  </si>
  <si>
    <r>
      <t>1.1.4.1. </t>
    </r>
    <r>
      <rPr>
        <b/>
        <sz val="8"/>
        <color rgb="FFFFFFFF"/>
        <rFont val="Calibri"/>
        <family val="2"/>
        <scheme val="minor"/>
      </rPr>
      <t>Obligatorio </t>
    </r>
    <r>
      <rPr>
        <sz val="11"/>
        <color theme="1"/>
        <rFont val="Calibri"/>
        <family val="2"/>
        <scheme val="minor"/>
      </rPr>
      <t>  De conformidad con la política de sostenibilidad la organización identifica los impactos negativos y positivos derivados de sus actividades y ha diseñado e implementa un plan de acción para minimizar los primeros y maximizar los segundos. </t>
    </r>
  </si>
  <si>
    <r>
      <t>1.1.4.2. </t>
    </r>
    <r>
      <rPr>
        <b/>
        <sz val="8"/>
        <color rgb="FFFFFFFF"/>
        <rFont val="Calibri"/>
        <family val="2"/>
        <scheme val="minor"/>
      </rPr>
      <t>Mejora y Continuidad </t>
    </r>
    <r>
      <rPr>
        <sz val="11"/>
        <color theme="1"/>
        <rFont val="Calibri"/>
        <family val="2"/>
        <scheme val="minor"/>
      </rPr>
      <t>  La organización implementa el sistema de gestión de sostenibilidad.</t>
    </r>
  </si>
  <si>
    <r>
      <t>1.1.4.3. </t>
    </r>
    <r>
      <rPr>
        <b/>
        <sz val="8"/>
        <color rgb="FFFFFFFF"/>
        <rFont val="Calibri"/>
        <family val="2"/>
        <scheme val="minor"/>
      </rPr>
      <t>Impacto Externo </t>
    </r>
    <r>
      <rPr>
        <sz val="11"/>
        <color theme="1"/>
        <rFont val="Calibri"/>
        <family val="2"/>
        <scheme val="minor"/>
      </rPr>
      <t>  La organización y los actores internos y externos relevantes, implementan acciones o programas para atender impactos priorizados del destino ya sean ambientales, socio-económicos o culturales.</t>
    </r>
  </si>
  <si>
    <t>1.1.5. Equipo de sostenibilidad  </t>
  </si>
  <si>
    <r>
      <t>1.1.5.1. </t>
    </r>
    <r>
      <rPr>
        <b/>
        <sz val="8"/>
        <color rgb="FFFFFFFF"/>
        <rFont val="Calibri"/>
        <family val="2"/>
        <scheme val="minor"/>
      </rPr>
      <t>Obligatorio </t>
    </r>
    <r>
      <rPr>
        <sz val="11"/>
        <color theme="1"/>
        <rFont val="Calibri"/>
        <family val="2"/>
        <scheme val="minor"/>
      </rPr>
      <t>  La organización cuenta con una persona o equipo de trabajo interno debidamente capacitados y responsables de implementar los planes de acción necesarios para cumplir con la política de sostenibilidad.</t>
    </r>
  </si>
  <si>
    <r>
      <t>1.1.5.2. </t>
    </r>
    <r>
      <rPr>
        <b/>
        <sz val="8"/>
        <color rgb="FFFFFFFF"/>
        <rFont val="Calibri"/>
        <family val="2"/>
        <scheme val="minor"/>
      </rPr>
      <t>Mejora y Continuidad </t>
    </r>
    <r>
      <rPr>
        <sz val="11"/>
        <color theme="1"/>
        <rFont val="Calibri"/>
        <family val="2"/>
        <scheme val="minor"/>
      </rPr>
      <t>  Una persona o equipo de trabajo interno es responsable de la implementación del sistema de gestión de sostenibilidad en la organización.</t>
    </r>
  </si>
  <si>
    <r>
      <t>1.1.5.3. </t>
    </r>
    <r>
      <rPr>
        <b/>
        <sz val="8"/>
        <color rgb="FFFFFFFF"/>
        <rFont val="Calibri"/>
        <family val="2"/>
        <scheme val="minor"/>
      </rPr>
      <t>Impacto Externo </t>
    </r>
    <r>
      <rPr>
        <sz val="11"/>
        <color theme="1"/>
        <rFont val="Calibri"/>
        <family val="2"/>
        <scheme val="minor"/>
      </rPr>
      <t>  Una persona o equipo de trabajo interno coordina con actores externos la implementación de programas del sistema de gestión en el destino.</t>
    </r>
  </si>
  <si>
    <t>1.1.6. Desempeño, seguimiento y acciones correctivas   </t>
  </si>
  <si>
    <r>
      <t>1.1.6.1. </t>
    </r>
    <r>
      <rPr>
        <b/>
        <sz val="8"/>
        <color rgb="FFFFFFFF"/>
        <rFont val="Calibri"/>
        <family val="2"/>
        <scheme val="minor"/>
      </rPr>
      <t>Obligatorio </t>
    </r>
    <r>
      <rPr>
        <sz val="11"/>
        <color theme="1"/>
        <rFont val="Calibri"/>
        <family val="2"/>
        <scheme val="minor"/>
      </rPr>
      <t>  La organización evalúa sus acciones, valora sus logros e implementa acciones correctivas cuando sea necesario. </t>
    </r>
  </si>
  <si>
    <r>
      <t>1.1.6.2. </t>
    </r>
    <r>
      <rPr>
        <b/>
        <sz val="8"/>
        <color rgb="FFFFFFFF"/>
        <rFont val="Calibri"/>
        <family val="2"/>
        <scheme val="minor"/>
      </rPr>
      <t>Mejora y Continuidad </t>
    </r>
    <r>
      <rPr>
        <sz val="11"/>
        <color theme="1"/>
        <rFont val="Calibri"/>
        <family val="2"/>
        <scheme val="minor"/>
      </rPr>
      <t>  La organización cuenta con un sistema de seguimiento que incluye indicadores para evaluar la implementación del sistema de gestión y permite identificar lecciones aprendidas y retroalimentar la toma de decisiones.</t>
    </r>
  </si>
  <si>
    <r>
      <t>1.1.6.3. </t>
    </r>
    <r>
      <rPr>
        <b/>
        <sz val="8"/>
        <color rgb="FFFFFFFF"/>
        <rFont val="Calibri"/>
        <family val="2"/>
        <scheme val="minor"/>
      </rPr>
      <t>Impacto Externo </t>
    </r>
    <r>
      <rPr>
        <sz val="11"/>
        <color theme="1"/>
        <rFont val="Calibri"/>
        <family val="2"/>
        <scheme val="minor"/>
      </rPr>
      <t>  El sistema de monitoreo y evaluación incluye indicadores para medir impactos sobre el entorno, destino, comunidades y actores relevantes.</t>
    </r>
  </si>
  <si>
    <t>1.2. Regulación</t>
  </si>
  <si>
    <t>La organización cumple con los requisitos legales y reglamentarios aplicables.</t>
  </si>
  <si>
    <t>1.2.1. Cumplimiento legal </t>
  </si>
  <si>
    <r>
      <t>1.2.1.1. </t>
    </r>
    <r>
      <rPr>
        <b/>
        <sz val="8"/>
        <color rgb="FFFFFFFF"/>
        <rFont val="Calibri"/>
        <family val="2"/>
        <scheme val="minor"/>
      </rPr>
      <t>Obligatorio </t>
    </r>
    <r>
      <rPr>
        <sz val="11"/>
        <color theme="1"/>
        <rFont val="Calibri"/>
        <family val="2"/>
        <scheme val="minor"/>
      </rPr>
      <t>  La organización cumple con los requisitos legales y reglamentarios aplicables al tipo de actividad que desarrolla. </t>
    </r>
  </si>
  <si>
    <t>1.2.2. Licencias, patentes y permisos  </t>
  </si>
  <si>
    <r>
      <t>1.2.2.1. </t>
    </r>
    <r>
      <rPr>
        <b/>
        <sz val="8"/>
        <color rgb="FFFFFFFF"/>
        <rFont val="Calibri"/>
        <family val="2"/>
        <scheme val="minor"/>
      </rPr>
      <t>Obligatorio </t>
    </r>
    <r>
      <rPr>
        <sz val="11"/>
        <color theme="1"/>
        <rFont val="Calibri"/>
        <family val="2"/>
        <scheme val="minor"/>
      </rPr>
      <t>  La organización cuenta con las licencias, patentes y permisos vigentes y aplicables a su actividad.</t>
    </r>
  </si>
  <si>
    <t>1.2.3. Ordenamiento territorial </t>
  </si>
  <si>
    <r>
      <t>1.2.3.1. </t>
    </r>
    <r>
      <rPr>
        <b/>
        <sz val="8"/>
        <color rgb="FFFFFFFF"/>
        <rFont val="Calibri"/>
        <family val="2"/>
        <scheme val="minor"/>
      </rPr>
      <t>Obligatorio </t>
    </r>
    <r>
      <rPr>
        <sz val="11"/>
        <color theme="1"/>
        <rFont val="Calibri"/>
        <family val="2"/>
        <scheme val="minor"/>
      </rPr>
      <t>  La organización cumple con los requisitos de zonificación y ordenamiento territorial vigente, incluyendo aquellos en torno a áreas protegidas o sitios de patrimonio cultural, cuando sea aplicable.</t>
    </r>
  </si>
  <si>
    <r>
      <t>1.2.3.2. </t>
    </r>
    <r>
      <rPr>
        <b/>
        <sz val="8"/>
        <color rgb="FFFFFFFF"/>
        <rFont val="Calibri"/>
        <family val="2"/>
        <scheme val="minor"/>
      </rPr>
      <t>Mejora y Continuidad </t>
    </r>
    <r>
      <rPr>
        <sz val="11"/>
        <color theme="1"/>
        <rFont val="Calibri"/>
        <family val="2"/>
        <scheme val="minor"/>
      </rPr>
      <t>  La organización identifica de forma periódica los requisitos de zonificación y ordenamiento territorial vigentes, aplicables al tipo de actividad que desarrolla y asegura su cumplimiento total.</t>
    </r>
  </si>
  <si>
    <t>1.4. Desarrollo personal de los colaboradores</t>
  </si>
  <si>
    <t>La organización ofrece oportunidades de empleo, incluso en puestos gerenciales, sin discriminación por género, raza, religión, discapacidad o de otras maneras, brinda oportunidades para avance de sus colaboradores, proporciona un entorno de trabajo seguro, y salarios y beneficios justos.</t>
  </si>
  <si>
    <t>1.4.1. Oportunidad de empleo </t>
  </si>
  <si>
    <r>
      <t>1.4.1.1. </t>
    </r>
    <r>
      <rPr>
        <b/>
        <sz val="8"/>
        <color rgb="FFFFFFFF"/>
        <rFont val="Calibri"/>
        <family val="2"/>
        <scheme val="minor"/>
      </rPr>
      <t>Obligatorio </t>
    </r>
    <r>
      <rPr>
        <sz val="11"/>
        <color theme="1"/>
        <rFont val="Calibri"/>
        <family val="2"/>
        <scheme val="minor"/>
      </rPr>
      <t>  La organización selecciona sus colaboradores evitando cualquier forma de discriminación e incorporando grupos en desventaja en todos los puestos posibles.</t>
    </r>
  </si>
  <si>
    <r>
      <t>1.4.1.2. </t>
    </r>
    <r>
      <rPr>
        <b/>
        <sz val="8"/>
        <color rgb="FFFFFFFF"/>
        <rFont val="Calibri"/>
        <family val="2"/>
        <scheme val="minor"/>
      </rPr>
      <t>Mejora y Continuidad </t>
    </r>
    <r>
      <rPr>
        <sz val="11"/>
        <color theme="1"/>
        <rFont val="Calibri"/>
        <family val="2"/>
        <scheme val="minor"/>
      </rPr>
      <t>  La organización tiene procedimientos de selección de colaboradores que integran enfoque de género, edad y diversidad. La organización incorpora prácticas de empleo inclusivo para facilitar la integración de colaboradores con discapacidad.</t>
    </r>
  </si>
  <si>
    <r>
      <t>1.4.1.3. </t>
    </r>
    <r>
      <rPr>
        <b/>
        <sz val="8"/>
        <color rgb="FFFFFFFF"/>
        <rFont val="Calibri"/>
        <family val="2"/>
        <scheme val="minor"/>
      </rPr>
      <t>Impacto Externo </t>
    </r>
    <r>
      <rPr>
        <sz val="11"/>
        <color theme="1"/>
        <rFont val="Calibri"/>
        <family val="2"/>
        <scheme val="minor"/>
      </rPr>
      <t>  La organización favorece la contratación de colaboradores de las comunidades cercanas siguiendo sus procedimientos de selección y no discriminación. La organización incentiva y apoya programas que faciliten el desarrollo de oportunidades laborales y personales para personas con discapacidad.</t>
    </r>
  </si>
  <si>
    <t>1.4.2. Compromisos laborales </t>
  </si>
  <si>
    <r>
      <t>1.4.2.1. </t>
    </r>
    <r>
      <rPr>
        <b/>
        <sz val="8"/>
        <color rgb="FFFFFFFF"/>
        <rFont val="Calibri"/>
        <family val="2"/>
        <scheme val="minor"/>
      </rPr>
      <t>Obligatorio </t>
    </r>
    <r>
      <rPr>
        <sz val="11"/>
        <color theme="1"/>
        <rFont val="Calibri"/>
        <family val="2"/>
        <scheme val="minor"/>
      </rPr>
      <t>  La organización cumple con sus obligaciones laborales de conformidad con la ley.</t>
    </r>
  </si>
  <si>
    <r>
      <t>1.4.2.2. </t>
    </r>
    <r>
      <rPr>
        <b/>
        <sz val="8"/>
        <color rgb="FFFFFFFF"/>
        <rFont val="Calibri"/>
        <family val="2"/>
        <scheme val="minor"/>
      </rPr>
      <t>Mejora y Continuidad </t>
    </r>
    <r>
      <rPr>
        <sz val="11"/>
        <color theme="1"/>
        <rFont val="Calibri"/>
        <family val="2"/>
        <scheme val="minor"/>
      </rPr>
      <t>  La organización busca continuamente establecer las mejores condiciones laborales, brindando a los colaboradores beneficios que trasciendan sus obligaciones legales y sensibiliza a actores internos y externos sobre contratación legal de personal y contratistas.</t>
    </r>
  </si>
  <si>
    <t>1.4.3. Remuneración y beneficios </t>
  </si>
  <si>
    <r>
      <t>1.4.3.1. </t>
    </r>
    <r>
      <rPr>
        <b/>
        <sz val="8"/>
        <color rgb="FFFFFFFF"/>
        <rFont val="Calibri"/>
        <family val="2"/>
        <scheme val="minor"/>
      </rPr>
      <t>Obligatorio </t>
    </r>
    <r>
      <rPr>
        <sz val="11"/>
        <color theme="1"/>
        <rFont val="Calibri"/>
        <family val="2"/>
        <scheme val="minor"/>
      </rPr>
      <t>  La organización ofrece remuneraciones justas de acuerdo a los niveles de esfuerzo y exigencia que cada posición requiera.</t>
    </r>
  </si>
  <si>
    <r>
      <t>1.4.3.2. </t>
    </r>
    <r>
      <rPr>
        <b/>
        <sz val="8"/>
        <color rgb="FFFFFFFF"/>
        <rFont val="Calibri"/>
        <family val="2"/>
        <scheme val="minor"/>
      </rPr>
      <t>Mejora y Continuidad </t>
    </r>
    <r>
      <rPr>
        <sz val="11"/>
        <color theme="1"/>
        <rFont val="Calibri"/>
        <family val="2"/>
        <scheme val="minor"/>
      </rPr>
      <t>  La organización ofrece un programa de incentivos para el desarrollo personal y profesional de los colaboradores, adicionales a los establecidos por ley en temas de salud, seguridad, recreo, transporte y otros. En caso de ser necesario debido a la distancia con sus sitios de residencia, se ofrece instalaciones para albergar el personal.</t>
    </r>
  </si>
  <si>
    <t>1.4.4. Salud y Bienestar </t>
  </si>
  <si>
    <r>
      <t>1.4.4.1. </t>
    </r>
    <r>
      <rPr>
        <b/>
        <sz val="8"/>
        <color rgb="FFFFFFFF"/>
        <rFont val="Calibri"/>
        <family val="2"/>
        <scheme val="minor"/>
      </rPr>
      <t>Obligatorio </t>
    </r>
    <r>
      <rPr>
        <sz val="11"/>
        <color theme="1"/>
        <rFont val="Calibri"/>
        <family val="2"/>
        <scheme val="minor"/>
      </rPr>
      <t>  La organización impulsa prácticas de salud y bienestar en sus colaboradores que impactan positivamente su estilo y calidad de vida, brindando lugares de trabajo y descanso apropiados de conformidad con las características de la empresa, los servicios y el sector.</t>
    </r>
  </si>
  <si>
    <r>
      <t>1.4.4.2. </t>
    </r>
    <r>
      <rPr>
        <b/>
        <sz val="8"/>
        <color rgb="FFFFFFFF"/>
        <rFont val="Calibri"/>
        <family val="2"/>
        <scheme val="minor"/>
      </rPr>
      <t>Mejora y Continuidad </t>
    </r>
    <r>
      <rPr>
        <sz val="11"/>
        <color theme="1"/>
        <rFont val="Calibri"/>
        <family val="2"/>
        <scheme val="minor"/>
      </rPr>
      <t>  La organización tiene un ambiente laboral, físico y social que influyen de manera positiva en el bienestar personal y profesional de los actores internos y externos. capacitación y sensibilización sobre aspectos que afectan diferentes aspectos de su vida: bienestar familiar; nutrición y ejercicio; salud mental; violencia intrafamiliar, adicciones, entre otros</t>
    </r>
  </si>
  <si>
    <r>
      <t>1.4.4.3. </t>
    </r>
    <r>
      <rPr>
        <b/>
        <sz val="8"/>
        <color rgb="FFFFFFFF"/>
        <rFont val="Calibri"/>
        <family val="2"/>
        <scheme val="minor"/>
      </rPr>
      <t>Impacto Externo </t>
    </r>
    <r>
      <rPr>
        <sz val="11"/>
        <color theme="1"/>
        <rFont val="Calibri"/>
        <family val="2"/>
        <scheme val="minor"/>
      </rPr>
      <t>  La organización impulsa y apoya campañas sobre salud, bienestar y calidad de vida que se desarrollan en el destino.</t>
    </r>
  </si>
  <si>
    <t>1.4.5. Capacitación de colaboradores </t>
  </si>
  <si>
    <r>
      <t>1.4.5.1. </t>
    </r>
    <r>
      <rPr>
        <b/>
        <sz val="8"/>
        <color rgb="FFFFFFFF"/>
        <rFont val="Calibri"/>
        <family val="2"/>
        <scheme val="minor"/>
      </rPr>
      <t>Obligatorio </t>
    </r>
    <r>
      <rPr>
        <sz val="11"/>
        <color theme="1"/>
        <rFont val="Calibri"/>
        <family val="2"/>
        <scheme val="minor"/>
      </rPr>
      <t>  La organización promueve el desarrollo personal y profesional de sus colaboradores de conformidad con su tamaño y posibilidades. </t>
    </r>
  </si>
  <si>
    <r>
      <t>1.4.5.2. </t>
    </r>
    <r>
      <rPr>
        <b/>
        <sz val="8"/>
        <color rgb="FFFFFFFF"/>
        <rFont val="Calibri"/>
        <family val="2"/>
        <scheme val="minor"/>
      </rPr>
      <t>Mejora y Continuidad </t>
    </r>
    <r>
      <rPr>
        <sz val="11"/>
        <color theme="1"/>
        <rFont val="Calibri"/>
        <family val="2"/>
        <scheme val="minor"/>
      </rPr>
      <t>  La organización incentiva a colaboradores para que descubran y desarrollen sus habilidades y destrezas mediante un proceso de formación personal y profesional continuo. </t>
    </r>
  </si>
  <si>
    <r>
      <t>1.4.5.3. </t>
    </r>
    <r>
      <rPr>
        <b/>
        <sz val="8"/>
        <color rgb="FFFFFFFF"/>
        <rFont val="Calibri"/>
        <family val="2"/>
        <scheme val="minor"/>
      </rPr>
      <t>Impacto Externo </t>
    </r>
    <r>
      <rPr>
        <sz val="11"/>
        <color theme="1"/>
        <rFont val="Calibri"/>
        <family val="2"/>
        <scheme val="minor"/>
      </rPr>
      <t>  La organización promueve y apoya procesos de formación técnica y profesional en las comunidades, apoya programas de educación primaria y secundaria, y facilita a actores externos la participación en las actividades de capacitación realizadas por la empresa, con el fin de incrementar las capacidades de la juventud y los grupos vulnerables del destino.</t>
    </r>
  </si>
  <si>
    <t>1.5. Turismo Accesible</t>
  </si>
  <si>
    <t>La organización facilita la actividad turística para personas con discapacidad, brinda información y acceso donde sea posible.</t>
  </si>
  <si>
    <t>1.5.1. Igualdad de oportunidades para personas con discapacidad   </t>
  </si>
  <si>
    <r>
      <t>1.5.1.1. </t>
    </r>
    <r>
      <rPr>
        <b/>
        <sz val="8"/>
        <color rgb="FFFFFFFF"/>
        <rFont val="Calibri"/>
        <family val="2"/>
        <scheme val="minor"/>
      </rPr>
      <t>Obligatorio </t>
    </r>
    <r>
      <rPr>
        <sz val="11"/>
        <color theme="1"/>
        <rFont val="Calibri"/>
        <family val="2"/>
        <scheme val="minor"/>
      </rPr>
      <t>  La infraestructura, operación y los procedimientos de la organización cumplen con los requisitos legales y reglamentarios vigentes y aplicables.</t>
    </r>
  </si>
  <si>
    <r>
      <t>1.5.1.2. </t>
    </r>
    <r>
      <rPr>
        <b/>
        <sz val="8"/>
        <color rgb="FFFFFFFF"/>
        <rFont val="Calibri"/>
        <family val="2"/>
        <scheme val="minor"/>
      </rPr>
      <t>Mejora y Continuidad </t>
    </r>
    <r>
      <rPr>
        <sz val="11"/>
        <color theme="1"/>
        <rFont val="Calibri"/>
        <family val="2"/>
        <scheme val="minor"/>
      </rPr>
      <t>  La organización incorpora el turismo accesible en su política, plan de acción o sistema de gestión y capacita a sus colaboradores, provedoores y sub-contratistas para facilitar el disfrute turístico a personas con discapacidad.</t>
    </r>
  </si>
  <si>
    <r>
      <t>1.5.1.3. </t>
    </r>
    <r>
      <rPr>
        <b/>
        <sz val="8"/>
        <color rgb="FFFFFFFF"/>
        <rFont val="Calibri"/>
        <family val="2"/>
        <scheme val="minor"/>
      </rPr>
      <t>Impacto Externo </t>
    </r>
    <r>
      <rPr>
        <sz val="11"/>
        <color theme="1"/>
        <rFont val="Calibri"/>
        <family val="2"/>
        <scheme val="minor"/>
      </rPr>
      <t>  La organización participa en iniciativas para favorecer el desarrollo del turismo accesible en el destino.</t>
    </r>
  </si>
  <si>
    <t>1.6. Turismo nacional</t>
  </si>
  <si>
    <t>La organización cuenta con un plan para incentivar el turismo nacional, y apoya los esfuerzos del destino para aumentar este nicho de mercado.</t>
  </si>
  <si>
    <t>1.6.1. Planes para incentivar el turismo nacional </t>
  </si>
  <si>
    <r>
      <t>1.6.1.1. </t>
    </r>
    <r>
      <rPr>
        <b/>
        <sz val="8"/>
        <color rgb="FFFFFFFF"/>
        <rFont val="Calibri"/>
        <family val="2"/>
        <scheme val="minor"/>
      </rPr>
      <t>Obligatorio </t>
    </r>
    <r>
      <rPr>
        <sz val="11"/>
        <color theme="1"/>
        <rFont val="Calibri"/>
        <family val="2"/>
        <scheme val="minor"/>
      </rPr>
      <t>  La organización promueve el turismo interno a través de comunicación, promociones y facilidades especiales.</t>
    </r>
  </si>
  <si>
    <r>
      <t>1.6.1.2. </t>
    </r>
    <r>
      <rPr>
        <b/>
        <sz val="8"/>
        <color rgb="FFFFFFFF"/>
        <rFont val="Calibri"/>
        <family val="2"/>
        <scheme val="minor"/>
      </rPr>
      <t>Impacto Externo </t>
    </r>
    <r>
      <rPr>
        <sz val="11"/>
        <color theme="1"/>
        <rFont val="Calibri"/>
        <family val="2"/>
        <scheme val="minor"/>
      </rPr>
      <t>  La organización trabaja con actores internos y externos para aumentar el turismo nacional en el destino.</t>
    </r>
  </si>
  <si>
    <t>1.7. Explotación de grupos vulnerables</t>
  </si>
  <si>
    <t>La organización instaura y comunica políticas contra la explotación y acoso comercial, sexual o de cualquier otra forma, incluyendo la trata de personas, especialmente de niños, adolescentes, mujeres, minorías y otros grupos vulnerables.</t>
  </si>
  <si>
    <t>1.7.1. Explotación y acoso comercial, sexual o de cualquier otra forma  </t>
  </si>
  <si>
    <r>
      <t>1.7.1.1. </t>
    </r>
    <r>
      <rPr>
        <b/>
        <sz val="8"/>
        <color rgb="FFFFFFFF"/>
        <rFont val="Calibri"/>
        <family val="2"/>
        <scheme val="minor"/>
      </rPr>
      <t>Obligatorio </t>
    </r>
    <r>
      <rPr>
        <sz val="11"/>
        <color theme="1"/>
        <rFont val="Calibri"/>
        <family val="2"/>
        <scheme val="minor"/>
      </rPr>
      <t>  La organización tiene un procedimiento escrito para prohibir y denunciar actividades vinculadas al comercio, acoso, hostigamiento y abuso sexual de grupos vulnerables.</t>
    </r>
  </si>
  <si>
    <r>
      <t>1.7.1.2. </t>
    </r>
    <r>
      <rPr>
        <b/>
        <sz val="8"/>
        <color rgb="FFFFFFFF"/>
        <rFont val="Calibri"/>
        <family val="2"/>
        <scheme val="minor"/>
      </rPr>
      <t>Mejora y Continuidad </t>
    </r>
    <r>
      <rPr>
        <sz val="11"/>
        <color theme="1"/>
        <rFont val="Calibri"/>
        <family val="2"/>
        <scheme val="minor"/>
      </rPr>
      <t>  La organización sensibiliza a actores internos y externos sobre la situación de explotación y acoso comercial, sexual y otras formas que existen a nivel nacional.</t>
    </r>
  </si>
  <si>
    <r>
      <t>1.7.1.3. </t>
    </r>
    <r>
      <rPr>
        <b/>
        <sz val="8"/>
        <color rgb="FFFFFFFF"/>
        <rFont val="Calibri"/>
        <family val="2"/>
        <scheme val="minor"/>
      </rPr>
      <t>Impacto Externo </t>
    </r>
    <r>
      <rPr>
        <sz val="11"/>
        <color theme="1"/>
        <rFont val="Calibri"/>
        <family val="2"/>
        <scheme val="minor"/>
      </rPr>
      <t>  La organización incentiva y apoya a las comunidades para hacer frente al comercio, acoso, hostigamiento y abuso sexual de grupos vulnerables y participa en campañas locales y nacionales de concientización.</t>
    </r>
  </si>
  <si>
    <t>1.8. Seguridad </t>
  </si>
  <si>
    <t>La organización identifica y da seguimiento a las posibles contingencias que podrían comprometer la seguridad de sus clientes internos y externos y establece procedimientos de respuesta a las mismas.</t>
  </si>
  <si>
    <t>1.8.1. Riesgos laborales </t>
  </si>
  <si>
    <r>
      <t>1.8.1.1. </t>
    </r>
    <r>
      <rPr>
        <b/>
        <sz val="8"/>
        <color rgb="FFFFFFFF"/>
        <rFont val="Calibri"/>
        <family val="2"/>
        <scheme val="minor"/>
      </rPr>
      <t>Obligatorio </t>
    </r>
    <r>
      <rPr>
        <sz val="11"/>
        <color theme="1"/>
        <rFont val="Calibri"/>
        <family val="2"/>
        <scheme val="minor"/>
      </rPr>
      <t>  La organización identifica los riesgos laborales y provee el equipo de protección personal necesario a cada colaborador , acorde a sus labores; así como un instructivo e inducción para su correcto uso.</t>
    </r>
  </si>
  <si>
    <r>
      <t>1.8.1.2. </t>
    </r>
    <r>
      <rPr>
        <b/>
        <sz val="8"/>
        <color rgb="FFFFFFFF"/>
        <rFont val="Calibri"/>
        <family val="2"/>
        <scheme val="minor"/>
      </rPr>
      <t>Mejora y Continuidad </t>
    </r>
    <r>
      <rPr>
        <sz val="11"/>
        <color theme="1"/>
        <rFont val="Calibri"/>
        <family val="2"/>
        <scheme val="minor"/>
      </rPr>
      <t>  La organización implementa un plan de prevención de accidentes y enfermedades laborales. La organización registra accidentes laborales aplicables a su ámbito de acción, así como las medidas correctivas y preventivas asociadas.</t>
    </r>
  </si>
  <si>
    <t>1.8.2. Salud Ocupacional </t>
  </si>
  <si>
    <r>
      <t>1.8.2.1. </t>
    </r>
    <r>
      <rPr>
        <b/>
        <sz val="8"/>
        <color rgb="FFFFFFFF"/>
        <rFont val="Calibri"/>
        <family val="2"/>
        <scheme val="minor"/>
      </rPr>
      <t>Obligatorio </t>
    </r>
    <r>
      <rPr>
        <sz val="11"/>
        <color theme="1"/>
        <rFont val="Calibri"/>
        <family val="2"/>
        <scheme val="minor"/>
      </rPr>
      <t>  La organización implementa y actualiza periódicamente un plan de salud ocupacional o similar aprobado por la autoridad competente cuando corresponda.</t>
    </r>
  </si>
  <si>
    <t>1.8.3. Inocuidad de las comidas y bebidas </t>
  </si>
  <si>
    <t>La organización implementa medidas para asegurar la inocuidad de las comidas y bebidas de los clientes.</t>
  </si>
  <si>
    <r>
      <t>1.8.3.1. </t>
    </r>
    <r>
      <rPr>
        <b/>
        <sz val="8"/>
        <color rgb="FFFFFFFF"/>
        <rFont val="Calibri"/>
        <family val="2"/>
        <scheme val="minor"/>
      </rPr>
      <t>Obligatorio </t>
    </r>
    <r>
      <rPr>
        <sz val="11"/>
        <color theme="1"/>
        <rFont val="Calibri"/>
        <family val="2"/>
        <scheme val="minor"/>
      </rPr>
      <t>  La organización realiza pruebas periódicas de aguas, hielos y alimentos por un ente autorizado y cuenta con procedimientos adecuados para garantizar la inocuidad de las comidas y bebidas de clientes internos y externos.</t>
    </r>
  </si>
  <si>
    <r>
      <t>1.8.3.2. </t>
    </r>
    <r>
      <rPr>
        <b/>
        <sz val="8"/>
        <color rgb="FFFFFFFF"/>
        <rFont val="Calibri"/>
        <family val="2"/>
        <scheme val="minor"/>
      </rPr>
      <t>Mejora y Continuidad </t>
    </r>
    <r>
      <rPr>
        <sz val="11"/>
        <color theme="1"/>
        <rFont val="Calibri"/>
        <family val="2"/>
        <scheme val="minor"/>
      </rPr>
      <t>  La organización implementa planes para el análisis de riesgo y punto críticos de control prácticas en la recepción y manipulación de alimentos para controlar, reducir y prevenir patógenos en los alimentos. La organización cuenta con una certificación HACCP en los procesos de manipulación de alimentos.</t>
    </r>
  </si>
  <si>
    <t>1.8.4. Plan de emergencia </t>
  </si>
  <si>
    <r>
      <t>1.8.4.1. </t>
    </r>
    <r>
      <rPr>
        <b/>
        <sz val="8"/>
        <color rgb="FFFFFFFF"/>
        <rFont val="Calibri"/>
        <family val="2"/>
        <scheme val="minor"/>
      </rPr>
      <t>Obligatorio </t>
    </r>
    <r>
      <rPr>
        <sz val="11"/>
        <color theme="1"/>
        <rFont val="Calibri"/>
        <family val="2"/>
        <scheme val="minor"/>
      </rPr>
      <t>  La organización desarrolla e implementa un plan de emergencia que considera los riesgos para los actores internos y externos y cuenta con la estructura de seguridad necesaria para minimizarlos de conformidad con el tamaño de su organización y tipo de actividad que realiza.</t>
    </r>
  </si>
  <si>
    <r>
      <t>1.8.4.2. </t>
    </r>
    <r>
      <rPr>
        <b/>
        <sz val="8"/>
        <color rgb="FFFFFFFF"/>
        <rFont val="Calibri"/>
        <family val="2"/>
        <scheme val="minor"/>
      </rPr>
      <t>Mejora y Continuidad </t>
    </r>
    <r>
      <rPr>
        <sz val="11"/>
        <color theme="1"/>
        <rFont val="Calibri"/>
        <family val="2"/>
        <scheme val="minor"/>
      </rPr>
      <t>  La organización, con la participación de personal competente, actualiza el plan de emergencia anualmente y revisa o actualiza periódicamente sus equipos de seguridad, en el tiempo estipulado por los manuales o recomendación técnica.</t>
    </r>
  </si>
  <si>
    <r>
      <t>1.8.4.3. </t>
    </r>
    <r>
      <rPr>
        <b/>
        <sz val="8"/>
        <color rgb="FFFFFFFF"/>
        <rFont val="Calibri"/>
        <family val="2"/>
        <scheme val="minor"/>
      </rPr>
      <t>Impacto Externo </t>
    </r>
    <r>
      <rPr>
        <sz val="11"/>
        <color theme="1"/>
        <rFont val="Calibri"/>
        <family val="2"/>
        <scheme val="minor"/>
      </rPr>
      <t>  La organización colabora con comunidades y destino para desarrollar e implementar un plan de emergencia y brinda apoyo en casos de emergencia.</t>
    </r>
  </si>
  <si>
    <t>1.8.5. Seguridad de Terceros </t>
  </si>
  <si>
    <r>
      <t>1.8.5.1. </t>
    </r>
    <r>
      <rPr>
        <b/>
        <sz val="8"/>
        <color rgb="FFFFFFFF"/>
        <rFont val="Calibri"/>
        <family val="2"/>
        <scheme val="minor"/>
      </rPr>
      <t>Obligatorio </t>
    </r>
    <r>
      <rPr>
        <sz val="11"/>
        <color theme="1"/>
        <rFont val="Calibri"/>
        <family val="2"/>
        <scheme val="minor"/>
      </rPr>
      <t>  La organización garantiza la seguridad de todos aquellos que se encuentren en sus instalaciones o realizando actividades propias de su operación y cuenta con las pólizas de seguro de responsabilidad civil.</t>
    </r>
  </si>
  <si>
    <r>
      <t>1.8.5.2. </t>
    </r>
    <r>
      <rPr>
        <b/>
        <sz val="8"/>
        <color rgb="FFFFFFFF"/>
        <rFont val="Calibri"/>
        <family val="2"/>
        <scheme val="minor"/>
      </rPr>
      <t>Mejora y Continuidad </t>
    </r>
    <r>
      <rPr>
        <sz val="11"/>
        <color theme="1"/>
        <rFont val="Calibri"/>
        <family val="2"/>
        <scheme val="minor"/>
      </rPr>
      <t>  La organización tiene procedimientos escritos establecidos para enfrentar accidentes de actores internos y externos relevantes. Dichos procedimientos se coordinan con las autoridades competentes.</t>
    </r>
  </si>
  <si>
    <r>
      <t>1.8.5.3. </t>
    </r>
    <r>
      <rPr>
        <b/>
        <sz val="8"/>
        <color rgb="FFFFFFFF"/>
        <rFont val="Calibri"/>
        <family val="2"/>
        <scheme val="minor"/>
      </rPr>
      <t>Impacto Externo </t>
    </r>
    <r>
      <rPr>
        <sz val="11"/>
        <color theme="1"/>
        <rFont val="Calibri"/>
        <family val="2"/>
        <scheme val="minor"/>
      </rPr>
      <t>  La organización apoya los programas que incrementen la seguridad en el destino.</t>
    </r>
  </si>
  <si>
    <t>1.9. Gestión de Calidad  </t>
  </si>
  <si>
    <t>La organización gestiona la calidad de sus servicios y productos de manera integral mediante un proceso que incluye la planificación, el control y la mejora de la calidad, y que están integrados en un sistema de gestión de la calidad.</t>
  </si>
  <si>
    <t>1.9.1. Control de la calidad  </t>
  </si>
  <si>
    <t>La organización gestiona la calidad de sus servicios y productos de manera integral mediante un proceso que incluye la planificación, el control y la mejora de la calidad, y que están integrados en un sistema de gestión de la calidad</t>
  </si>
  <si>
    <r>
      <t>1.9.1.1. </t>
    </r>
    <r>
      <rPr>
        <b/>
        <sz val="8"/>
        <color rgb="FFFFFFFF"/>
        <rFont val="Calibri"/>
        <family val="2"/>
        <scheme val="minor"/>
      </rPr>
      <t>Obligatorio </t>
    </r>
    <r>
      <rPr>
        <sz val="11"/>
        <color theme="1"/>
        <rFont val="Calibri"/>
        <family val="2"/>
        <scheme val="minor"/>
      </rPr>
      <t>  La organización integra en su política de sostenibilidad y su plan, acciones que garantizan la calidad de los servicios. </t>
    </r>
  </si>
  <si>
    <r>
      <t>1.9.1.2. </t>
    </r>
    <r>
      <rPr>
        <b/>
        <sz val="8"/>
        <color rgb="FFFFFFFF"/>
        <rFont val="Calibri"/>
        <family val="2"/>
        <scheme val="minor"/>
      </rPr>
      <t>Mejora y Continuidad </t>
    </r>
    <r>
      <rPr>
        <sz val="11"/>
        <color theme="1"/>
        <rFont val="Calibri"/>
        <family val="2"/>
        <scheme val="minor"/>
      </rPr>
      <t>  La organización implementa un sistema de gestión de la calidad en todos los procesos que realiza, incorporando en los mismos a actores internos y externos.</t>
    </r>
  </si>
  <si>
    <r>
      <t>1.9.1.3. </t>
    </r>
    <r>
      <rPr>
        <b/>
        <sz val="8"/>
        <color rgb="FFFFFFFF"/>
        <rFont val="Calibri"/>
        <family val="2"/>
        <scheme val="minor"/>
      </rPr>
      <t>Impacto Externo </t>
    </r>
    <r>
      <rPr>
        <sz val="11"/>
        <color theme="1"/>
        <rFont val="Calibri"/>
        <family val="2"/>
        <scheme val="minor"/>
      </rPr>
      <t>  La organización brinda apoyo a organizaciones gubernamentales, privadas, mixtas y no gubernamentales locales, para la implementación de sistemas de gestión de calidad turística y de gestión de sostenibilidad en los servicios del destino.</t>
    </r>
  </si>
  <si>
    <t>1.9.2. Satisfacción al cliente  </t>
  </si>
  <si>
    <r>
      <t>1.9.2.1. </t>
    </r>
    <r>
      <rPr>
        <b/>
        <sz val="8"/>
        <color rgb="FFFFFFFF"/>
        <rFont val="Calibri"/>
        <family val="2"/>
        <scheme val="minor"/>
      </rPr>
      <t>Obligatorio </t>
    </r>
    <r>
      <rPr>
        <sz val="11"/>
        <color theme="1"/>
        <rFont val="Calibri"/>
        <family val="2"/>
        <scheme val="minor"/>
      </rPr>
      <t>  La organización implementa un mecanismo eficaz para medir la satisfacción del cliente e implementa acciones correctivas.</t>
    </r>
  </si>
  <si>
    <r>
      <t>1.9.2.2. </t>
    </r>
    <r>
      <rPr>
        <b/>
        <sz val="8"/>
        <color rgb="FFFFFFFF"/>
        <rFont val="Calibri"/>
        <family val="2"/>
        <scheme val="minor"/>
      </rPr>
      <t>Mejora y Continuidad </t>
    </r>
    <r>
      <rPr>
        <sz val="11"/>
        <color theme="1"/>
        <rFont val="Calibri"/>
        <family val="2"/>
        <scheme val="minor"/>
      </rPr>
      <t>  La medición de la satisfacción se hace con actores internos y clientes externos, incluyendo aspectos de sostenibilidad y de la certificación del programa CST.</t>
    </r>
  </si>
  <si>
    <t>1.10. Mantenimiento de instalaciones, infraestructura y equipos</t>
  </si>
  <si>
    <t>La organización cuenta lineamientos estratégicos (procesos, políticas o prácticas) que le permiten gestionar sus actividades de mantenimiento correctivo, preventivo y predictivo de forma sostenible.</t>
  </si>
  <si>
    <t>1.10.1. Programa de Mantenimiento</t>
  </si>
  <si>
    <r>
      <t>1.10.1.1. </t>
    </r>
    <r>
      <rPr>
        <b/>
        <sz val="8"/>
        <color rgb="FFFFFFFF"/>
        <rFont val="Calibri"/>
        <family val="2"/>
        <scheme val="minor"/>
      </rPr>
      <t>Obligatorio </t>
    </r>
    <r>
      <rPr>
        <sz val="11"/>
        <color theme="1"/>
        <rFont val="Calibri"/>
        <family val="2"/>
        <scheme val="minor"/>
      </rPr>
      <t>  La organización da mantenimiento preventivo y correctivo a su infraestructura, instalaciones y equipo.</t>
    </r>
  </si>
  <si>
    <r>
      <t>1.10.1.2. </t>
    </r>
    <r>
      <rPr>
        <b/>
        <sz val="8"/>
        <color rgb="FFFFFFFF"/>
        <rFont val="Calibri"/>
        <family val="2"/>
        <scheme val="minor"/>
      </rPr>
      <t>Mejora y Continuidad </t>
    </r>
    <r>
      <rPr>
        <sz val="11"/>
        <color theme="1"/>
        <rFont val="Calibri"/>
        <family val="2"/>
        <scheme val="minor"/>
      </rPr>
      <t>  La organización cuenta con un programa de mantenimiento predictivo, preventivo y correctivo para de infraestructura, instalaciones y equipo. Además, se cuenta con un responsable con la formación necesaria para ejecutar los distintos programas de mantenimiento.</t>
    </r>
  </si>
  <si>
    <r>
      <t>1.10.1.3. </t>
    </r>
    <r>
      <rPr>
        <b/>
        <sz val="8"/>
        <color rgb="FFFFFFFF"/>
        <rFont val="Calibri"/>
        <family val="2"/>
        <scheme val="minor"/>
      </rPr>
      <t>Impacto Externo </t>
    </r>
    <r>
      <rPr>
        <sz val="11"/>
        <color theme="1"/>
        <rFont val="Calibri"/>
        <family val="2"/>
        <scheme val="minor"/>
      </rPr>
      <t>  Se cuenta con mecanismos de encadenamiento y desarrollo con los proveedores en todas las áreas de productos y servicios adquiridos, así como son objeto de evaluaciones de desempeño al menos una vez al año.</t>
    </r>
  </si>
  <si>
    <t>1.11. Sostenibilidad de la cadena </t>
  </si>
  <si>
    <t>1.11.1. Sostenibilidad de los proveedores</t>
  </si>
  <si>
    <r>
      <t>1.11.1.1. </t>
    </r>
    <r>
      <rPr>
        <b/>
        <sz val="8"/>
        <color rgb="FFFFFFFF"/>
        <rFont val="Calibri"/>
        <family val="2"/>
        <scheme val="minor"/>
      </rPr>
      <t>Obligatorio </t>
    </r>
    <r>
      <rPr>
        <sz val="11"/>
        <color theme="1"/>
        <rFont val="Calibri"/>
        <family val="2"/>
        <scheme val="minor"/>
      </rPr>
      <t>  Existen criterios, políticas o acuerdos establecidos y documentados según el tipo de proveedor, al cual se le detalla y comunica los requisitos de sostenibilidad que se piden en los ámbitos de gestión, impacto socio-económico y cultural, e impacto ambiental, para la entrega de bienes y ejecución del servicio.</t>
    </r>
  </si>
  <si>
    <r>
      <t>1.11.1.2. </t>
    </r>
    <r>
      <rPr>
        <b/>
        <sz val="8"/>
        <color rgb="FFFFFFFF"/>
        <rFont val="Calibri"/>
        <family val="2"/>
        <scheme val="minor"/>
      </rPr>
      <t>Mejora y Continuidad </t>
    </r>
    <r>
      <rPr>
        <sz val="11"/>
        <color theme="1"/>
        <rFont val="Calibri"/>
        <family val="2"/>
        <scheme val="minor"/>
      </rPr>
      <t>  Los proveedores son objeto de una capacitación en sostenibilidad.</t>
    </r>
  </si>
  <si>
    <r>
      <t>1.11.1.3. </t>
    </r>
    <r>
      <rPr>
        <b/>
        <sz val="8"/>
        <color rgb="FFFFFFFF"/>
        <rFont val="Calibri"/>
        <family val="2"/>
        <scheme val="minor"/>
      </rPr>
      <t>Impacto Externo </t>
    </r>
    <r>
      <rPr>
        <sz val="11"/>
        <color theme="1"/>
        <rFont val="Calibri"/>
        <family val="2"/>
        <scheme val="minor"/>
      </rPr>
      <t>  La organización impulsa y apoya a sus proveedores a implementar buenas practicas sostenibles agrícolas, ambientales, tradicionales, entre otros, en el destino.</t>
    </r>
  </si>
  <si>
    <t>1.11.2. Selección y evaluación de proveedores</t>
  </si>
  <si>
    <r>
      <t>1.11.2.1. </t>
    </r>
    <r>
      <rPr>
        <b/>
        <sz val="8"/>
        <color rgb="FFFFFFFF"/>
        <rFont val="Calibri"/>
        <family val="2"/>
        <scheme val="minor"/>
      </rPr>
      <t>Obligatorio </t>
    </r>
    <r>
      <rPr>
        <sz val="11"/>
        <color theme="1"/>
        <rFont val="Calibri"/>
        <family val="2"/>
        <scheme val="minor"/>
      </rPr>
      <t>  La organización cuenta con una política documentada para la selección de proveedores, que garantice el cumplimiento con la política de sostenibilidad.</t>
    </r>
  </si>
  <si>
    <r>
      <t>1.11.2.2. </t>
    </r>
    <r>
      <rPr>
        <b/>
        <sz val="8"/>
        <color rgb="FFFFFFFF"/>
        <rFont val="Calibri"/>
        <family val="2"/>
        <scheme val="minor"/>
      </rPr>
      <t>Mejora y Continuidad </t>
    </r>
    <r>
      <rPr>
        <sz val="11"/>
        <color theme="1"/>
        <rFont val="Calibri"/>
        <family val="2"/>
        <scheme val="minor"/>
      </rPr>
      <t>  El desempeño de los proveedores con los que opera la organización es evaluado al menos anualmente. La organización da preferencia a proveedores certificados y locales.</t>
    </r>
  </si>
  <si>
    <t>1.12. Gobernanza institucional</t>
  </si>
  <si>
    <t>La organización cuenta lineamientos estratégicos (procesos, políticas o prácticas) que le permiten orientar su desarrollo en un marco de sostenibilidad turística.</t>
  </si>
  <si>
    <t>1.12.1. Misión, visión y objetivos  </t>
  </si>
  <si>
    <r>
      <t>1.12.1.1. </t>
    </r>
    <r>
      <rPr>
        <b/>
        <sz val="8"/>
        <color rgb="FFFFFFFF"/>
        <rFont val="Calibri"/>
        <family val="2"/>
        <scheme val="minor"/>
      </rPr>
      <t>Obligatorio </t>
    </r>
    <r>
      <rPr>
        <sz val="11"/>
        <color theme="1"/>
        <rFont val="Calibri"/>
        <family val="2"/>
        <scheme val="minor"/>
      </rPr>
      <t>  La organización ha establecido su misión, visión y objetivos que orientan sus actividades e incorporan la sostenibilidad. </t>
    </r>
  </si>
  <si>
    <r>
      <t>1.12.1.2. </t>
    </r>
    <r>
      <rPr>
        <b/>
        <sz val="8"/>
        <color rgb="FFFFFFFF"/>
        <rFont val="Calibri"/>
        <family val="2"/>
        <scheme val="minor"/>
      </rPr>
      <t>Mejora y Continuidad </t>
    </r>
    <r>
      <rPr>
        <sz val="11"/>
        <color theme="1"/>
        <rFont val="Calibri"/>
        <family val="2"/>
        <scheme val="minor"/>
      </rPr>
      <t>  La misión, visión y valores de la organización orienta su planificación estratégica, son la base de sus políticas y su toma de acciones. </t>
    </r>
  </si>
  <si>
    <t>1.12.2. Veracidad y transparencia </t>
  </si>
  <si>
    <r>
      <t>1.12.2.1. </t>
    </r>
    <r>
      <rPr>
        <b/>
        <sz val="8"/>
        <color rgb="FFFFFFFF"/>
        <rFont val="Calibri"/>
        <family val="2"/>
        <scheme val="minor"/>
      </rPr>
      <t>Obligatorio </t>
    </r>
    <r>
      <rPr>
        <sz val="11"/>
        <color theme="1"/>
        <rFont val="Calibri"/>
        <family val="2"/>
        <scheme val="minor"/>
      </rPr>
      <t>  Los medios de promoción y mercadeo de la organización reflejan la calidad y sostenibilidad de los servicios brindados de manera veraz y transparente.</t>
    </r>
  </si>
  <si>
    <r>
      <t>1.12.2.2. </t>
    </r>
    <r>
      <rPr>
        <b/>
        <sz val="8"/>
        <color rgb="FFFFFFFF"/>
        <rFont val="Calibri"/>
        <family val="2"/>
        <scheme val="minor"/>
      </rPr>
      <t>Mejora y Continuidad </t>
    </r>
    <r>
      <rPr>
        <sz val="11"/>
        <color theme="1"/>
        <rFont val="Calibri"/>
        <family val="2"/>
        <scheme val="minor"/>
      </rPr>
      <t>  La organización edita anualmente un reporte de sostenibilidad indicando sus principales logros y retos relacionados con el sistema de gestión de sostenibilidad. La empresa adquiere las certificaciones relevantes para demostrar su compromiso con la sostenibilidad.</t>
    </r>
  </si>
  <si>
    <t>1.12.3. Sensibilización </t>
  </si>
  <si>
    <r>
      <t>1.12.3.1. </t>
    </r>
    <r>
      <rPr>
        <b/>
        <sz val="8"/>
        <color rgb="FFFFFFFF"/>
        <rFont val="Calibri"/>
        <family val="2"/>
        <scheme val="minor"/>
      </rPr>
      <t>Obligatorio </t>
    </r>
    <r>
      <rPr>
        <sz val="11"/>
        <color theme="1"/>
        <rFont val="Calibri"/>
        <family val="2"/>
        <scheme val="minor"/>
      </rPr>
      <t>  La organización brinda al cliente información turística fehaciente y actualizada sobre el destino en que desarrolla sus actividades, incluyendo información sobre áreas naturales y áreas protegidas; sitios históricos y culturales; sitios patrimonio; u otros atractivos naturales y culturas vivas. Asimismo se brinda información sobre actividades en la zona.</t>
    </r>
  </si>
  <si>
    <r>
      <t>1.12.3.2. </t>
    </r>
    <r>
      <rPr>
        <b/>
        <sz val="8"/>
        <color rgb="FFFFFFFF"/>
        <rFont val="Calibri"/>
        <family val="2"/>
        <scheme val="minor"/>
      </rPr>
      <t>Mejora y Continuidad </t>
    </r>
    <r>
      <rPr>
        <sz val="11"/>
        <color theme="1"/>
        <rFont val="Calibri"/>
        <family val="2"/>
        <scheme val="minor"/>
      </rPr>
      <t>  La organización sensibiliza al cliente sobre los temas de conservación, uso sostenible de los recursos, impactos sobre comunidades e interacción cultural, a través de campañas e involucrándolo activamente en programas que beneficien el patrimonio natural y cultural, antes de su vista, durante su visita y posterior a sus visita.</t>
    </r>
  </si>
  <si>
    <r>
      <t>1.12.3.3. </t>
    </r>
    <r>
      <rPr>
        <b/>
        <sz val="8"/>
        <color rgb="FFFFFFFF"/>
        <rFont val="Calibri"/>
        <family val="2"/>
        <scheme val="minor"/>
      </rPr>
      <t>Impacto Externo </t>
    </r>
    <r>
      <rPr>
        <sz val="11"/>
        <color theme="1"/>
        <rFont val="Calibri"/>
        <family val="2"/>
        <scheme val="minor"/>
      </rPr>
      <t>  Se fomentan campañas de sensibilización del turista a nivel de destino, en coordinación con otros actores locales como gobierno o empresas. Asimismo se dedica un espacio a la promoción de destinos sostenibles.</t>
    </r>
  </si>
  <si>
    <t>1.1.</t>
  </si>
  <si>
    <t>1.1.1.</t>
  </si>
  <si>
    <t>1.10.</t>
  </si>
  <si>
    <t>1.2.</t>
  </si>
  <si>
    <t>1.4.</t>
  </si>
  <si>
    <t>1.5.</t>
  </si>
  <si>
    <t>1.6.</t>
  </si>
  <si>
    <t>1.7.</t>
  </si>
  <si>
    <t>1.8.</t>
  </si>
  <si>
    <t>1.9.</t>
  </si>
  <si>
    <t>1.11.</t>
  </si>
  <si>
    <t>1.12.</t>
  </si>
  <si>
    <t>1.1.2.</t>
  </si>
  <si>
    <t>1.1.2.2.</t>
  </si>
  <si>
    <t>1.1.2.3.</t>
  </si>
  <si>
    <t>1.1.2.1.</t>
  </si>
  <si>
    <t>1.1.1.1.</t>
  </si>
  <si>
    <t>1.1.3.</t>
  </si>
  <si>
    <t>1.1.4.</t>
  </si>
  <si>
    <t>1.1.5.</t>
  </si>
  <si>
    <t>1.1.6.</t>
  </si>
  <si>
    <t>1.2.1.1.</t>
  </si>
  <si>
    <t>1.2.1.</t>
  </si>
  <si>
    <t>1.2.2.</t>
  </si>
  <si>
    <t>1.2.3.</t>
  </si>
  <si>
    <t>1.4.5.</t>
  </si>
  <si>
    <t>1.4.4.</t>
  </si>
  <si>
    <t>1.5.1.</t>
  </si>
  <si>
    <t>1.6.1</t>
  </si>
  <si>
    <t>1.7.1.</t>
  </si>
  <si>
    <t>1.8.1.</t>
  </si>
  <si>
    <t>1.8.2.</t>
  </si>
  <si>
    <t>1.8.3.</t>
  </si>
  <si>
    <t>1.8.4.</t>
  </si>
  <si>
    <t>1.8.5.</t>
  </si>
  <si>
    <t>1.9.1.</t>
  </si>
  <si>
    <t>1.9.2.</t>
  </si>
  <si>
    <t>1.4.1.</t>
  </si>
  <si>
    <t>1.4.2.</t>
  </si>
  <si>
    <t>1.4.3.</t>
  </si>
  <si>
    <t>1.10.1.</t>
  </si>
  <si>
    <t>1.11.1.</t>
  </si>
  <si>
    <t>1.11.2.</t>
  </si>
  <si>
    <t>1.12.1.</t>
  </si>
  <si>
    <t>1.12.3.</t>
  </si>
  <si>
    <t>1.12.3.2.</t>
  </si>
  <si>
    <t>1.12.3.1.</t>
  </si>
  <si>
    <t>1.12.3.3.</t>
  </si>
  <si>
    <t>1.12.2.2.</t>
  </si>
  <si>
    <t>1.12.2.1.</t>
  </si>
  <si>
    <t>1.12.1.2.</t>
  </si>
  <si>
    <t>1.12.1.1.</t>
  </si>
  <si>
    <t>1.11.2.1.</t>
  </si>
  <si>
    <t>1.11.2.2.</t>
  </si>
  <si>
    <t>1.11.1.3.</t>
  </si>
  <si>
    <t>1.11.1.2.</t>
  </si>
  <si>
    <t>1.11.1.1.</t>
  </si>
  <si>
    <t>1.10.1.3.</t>
  </si>
  <si>
    <t>1.10.1.2.</t>
  </si>
  <si>
    <t>1.10.1.1.</t>
  </si>
  <si>
    <t>1.9.2.2.</t>
  </si>
  <si>
    <t>1.9.2.1.</t>
  </si>
  <si>
    <t>1.9.1.1.</t>
  </si>
  <si>
    <t>1.9.1.2.</t>
  </si>
  <si>
    <t>1.9.1.3.</t>
  </si>
  <si>
    <t>1.2.2.1.</t>
  </si>
  <si>
    <t>1.2.3.1.</t>
  </si>
  <si>
    <t>1.1.6.3.</t>
  </si>
  <si>
    <t>1.1.6.2.</t>
  </si>
  <si>
    <t>1.1.6.1.</t>
  </si>
  <si>
    <t>1.1.5.3.</t>
  </si>
  <si>
    <t>1.1.5.2.</t>
  </si>
  <si>
    <t>1.1.5.1.</t>
  </si>
  <si>
    <t>1.1.4.2.</t>
  </si>
  <si>
    <t>1.1.4.1.</t>
  </si>
  <si>
    <t>1.1.3.2.</t>
  </si>
  <si>
    <t>1.1.3.1.</t>
  </si>
  <si>
    <t>1.2.3.2.</t>
  </si>
  <si>
    <t>1.4.1.1.</t>
  </si>
  <si>
    <t>1.4.1.2.</t>
  </si>
  <si>
    <t>1.4.1.3.</t>
  </si>
  <si>
    <t>1.4.2.1.</t>
  </si>
  <si>
    <t>1.4.2.2.</t>
  </si>
  <si>
    <t>1.4.3.1.</t>
  </si>
  <si>
    <t>1.4.3.2.</t>
  </si>
  <si>
    <t>1.4.4.1.</t>
  </si>
  <si>
    <t>1.4.4.2.</t>
  </si>
  <si>
    <t>1.4.4.3.</t>
  </si>
  <si>
    <t>1.4.5.1.</t>
  </si>
  <si>
    <t>1.4.5.2.</t>
  </si>
  <si>
    <t>1.4.5.3.</t>
  </si>
  <si>
    <t>1.5.1.1.</t>
  </si>
  <si>
    <t>1.5.1.2.</t>
  </si>
  <si>
    <t>1.5.1.3.</t>
  </si>
  <si>
    <t>1.6.1.1.</t>
  </si>
  <si>
    <t>1.6.1.2.</t>
  </si>
  <si>
    <t>1.7.1.1.</t>
  </si>
  <si>
    <t>1.7.1.2.</t>
  </si>
  <si>
    <t>1.7.1.3.</t>
  </si>
  <si>
    <t>1.8.1.1.</t>
  </si>
  <si>
    <t>1.8.1.2.</t>
  </si>
  <si>
    <t>1.8.2.1.</t>
  </si>
  <si>
    <t>1.8.3.1.</t>
  </si>
  <si>
    <t>1.8.3.2.</t>
  </si>
  <si>
    <t>1.8.4.1.</t>
  </si>
  <si>
    <t>1.8.4.2.</t>
  </si>
  <si>
    <t>1.8.4.3.</t>
  </si>
  <si>
    <t>1.8.5.1.</t>
  </si>
  <si>
    <t>1.8.5.2.</t>
  </si>
  <si>
    <t>1.8.5.3.</t>
  </si>
  <si>
    <t>4. Indicadores Específicos</t>
  </si>
  <si>
    <t>4.1. Gestión de la sostenibilidad </t>
  </si>
  <si>
    <t>4.1.5. Mantenimiento de las instalaciones termales </t>
  </si>
  <si>
    <r>
      <t>4.1.5.2. </t>
    </r>
    <r>
      <rPr>
        <b/>
        <sz val="8"/>
        <color rgb="FFFFFFFF"/>
        <rFont val="Calibri"/>
        <family val="2"/>
        <scheme val="minor"/>
      </rPr>
      <t>Mejora y Continuidad </t>
    </r>
    <r>
      <rPr>
        <sz val="11"/>
        <color theme="1"/>
        <rFont val="Calibri"/>
        <family val="2"/>
        <scheme val="minor"/>
      </rPr>
      <t>  Las instalaciones, mobiliario y equipo son apropiados para su utilización intensiva, bajo las condiciones ambientales propias de las aguas termales.</t>
    </r>
  </si>
  <si>
    <t>4.1.18. Mantenimiento de piscinas</t>
  </si>
  <si>
    <r>
      <t>4.1.18.1. </t>
    </r>
    <r>
      <rPr>
        <b/>
        <sz val="8"/>
        <color rgb="FFFFFFFF"/>
        <rFont val="Calibri"/>
        <family val="2"/>
        <scheme val="minor"/>
      </rPr>
      <t>Obligatorio </t>
    </r>
    <r>
      <rPr>
        <sz val="11"/>
        <color theme="1"/>
        <rFont val="Calibri"/>
        <family val="2"/>
        <scheme val="minor"/>
      </rPr>
      <t>  La organización cuenta con un procedimiento y un sistema bien administrado y controlado para el mantenimiento de la piscina, según la legislación vigente.</t>
    </r>
  </si>
  <si>
    <r>
      <t>4.1.18.2. </t>
    </r>
    <r>
      <rPr>
        <b/>
        <sz val="8"/>
        <color rgb="FFFFFFFF"/>
        <rFont val="Calibri"/>
        <family val="2"/>
        <scheme val="minor"/>
      </rPr>
      <t>Mejora y Continuidad </t>
    </r>
    <r>
      <rPr>
        <sz val="11"/>
        <color theme="1"/>
        <rFont val="Calibri"/>
        <family val="2"/>
        <scheme val="minor"/>
      </rPr>
      <t>  Se evita el cambio del agua de la piscina y el correcto mantenimiento del agua evita su desecho excesivo, y cada movimiento de agua (limpieza de fondo, rellenado, etc) es registrado, controlado y monitoreado, y el agua de desecho se trata y reutiliza.</t>
    </r>
  </si>
  <si>
    <t>4.1.19. Análisis del agua de la piscina</t>
  </si>
  <si>
    <r>
      <t>4.1.19.1. </t>
    </r>
    <r>
      <rPr>
        <b/>
        <sz val="8"/>
        <color rgb="FFFFFFFF"/>
        <rFont val="Calibri"/>
        <family val="2"/>
        <scheme val="minor"/>
      </rPr>
      <t>Obligatorio </t>
    </r>
    <r>
      <rPr>
        <sz val="11"/>
        <color theme="1"/>
        <rFont val="Calibri"/>
        <family val="2"/>
        <scheme val="minor"/>
      </rPr>
      <t>  La organización cuenta con análisis periódicos para asegurar la calidad del agua de la piscina.</t>
    </r>
  </si>
  <si>
    <t>4.1.20. Procedencia del Agua</t>
  </si>
  <si>
    <r>
      <t>4.1.20.1. </t>
    </r>
    <r>
      <rPr>
        <b/>
        <sz val="8"/>
        <color rgb="FFFFFFFF"/>
        <rFont val="Calibri"/>
        <family val="2"/>
        <scheme val="minor"/>
      </rPr>
      <t>Obligatorio </t>
    </r>
    <r>
      <rPr>
        <sz val="11"/>
        <color theme="1"/>
        <rFont val="Calibri"/>
        <family val="2"/>
        <scheme val="minor"/>
      </rPr>
      <t>  El agua que abastece a la piscina termal deberá proceder de una fuente natural, que reúna los criterios de calidad para uso recreativo y ser sometida a tratamientos de desinfección para preservar su calidad microbiológica.</t>
    </r>
  </si>
  <si>
    <t>4.2. Uso racional del Recurso Agua</t>
  </si>
  <si>
    <t>La organización hace un uso racional del recurso agua, de acuerdo a su capacidad y nivel de operación, realiza métricas de consumo, controla las fugas y tiene un plan para reducir el consumo de agua donde sea posible.</t>
  </si>
  <si>
    <t>4.2.3. Reducción de Consumo </t>
  </si>
  <si>
    <r>
      <t>4.2.3.4. </t>
    </r>
    <r>
      <rPr>
        <b/>
        <sz val="8"/>
        <color rgb="FFFFFFFF"/>
        <rFont val="Calibri"/>
        <family val="2"/>
        <scheme val="minor"/>
      </rPr>
      <t>Mejora y Continuidad </t>
    </r>
    <r>
      <rPr>
        <sz val="11"/>
        <color theme="1"/>
        <rFont val="Calibri"/>
        <family val="2"/>
        <scheme val="minor"/>
      </rPr>
      <t>  Se implementan programas específicos de retardo para el cambio de toallas, ropa de cama u otros. </t>
    </r>
  </si>
  <si>
    <t>4.2.5. Análisis periódicos </t>
  </si>
  <si>
    <r>
      <t>4.2.5.1. </t>
    </r>
    <r>
      <rPr>
        <b/>
        <sz val="8"/>
        <color rgb="FFFFFFFF"/>
        <rFont val="Calibri"/>
        <family val="2"/>
        <scheme val="minor"/>
      </rPr>
      <t>Obligatorio </t>
    </r>
    <r>
      <rPr>
        <sz val="11"/>
        <color theme="1"/>
        <rFont val="Calibri"/>
        <family val="2"/>
        <scheme val="minor"/>
      </rPr>
      <t>  La empresa cuenta con análisis periódicos para asegurarse la calidad de agua y del hielo para consumo humano extendido por un ente autorizado (al menos uno por semestre).</t>
    </r>
  </si>
  <si>
    <t>4.2.6. Análisis del agua de la piscina </t>
  </si>
  <si>
    <r>
      <t>4.2.6.1. </t>
    </r>
    <r>
      <rPr>
        <b/>
        <sz val="8"/>
        <color rgb="FFFFFFFF"/>
        <rFont val="Calibri"/>
        <family val="2"/>
        <scheme val="minor"/>
      </rPr>
      <t>Obligatorio </t>
    </r>
    <r>
      <rPr>
        <sz val="11"/>
        <color theme="1"/>
        <rFont val="Calibri"/>
        <family val="2"/>
        <scheme val="minor"/>
      </rPr>
      <t>  La empresa cuenta con un análisis semestral para asegurar la calidad del agua de la piscina (al menos uno por semestre).</t>
    </r>
  </si>
  <si>
    <t>4.2.7. Mantenimiento de la piscina </t>
  </si>
  <si>
    <r>
      <t>4.2.7.1. </t>
    </r>
    <r>
      <rPr>
        <b/>
        <sz val="8"/>
        <color rgb="FFFFFFFF"/>
        <rFont val="Calibri"/>
        <family val="2"/>
        <scheme val="minor"/>
      </rPr>
      <t>Obligatorio </t>
    </r>
    <r>
      <rPr>
        <sz val="11"/>
        <color theme="1"/>
        <rFont val="Calibri"/>
        <family val="2"/>
        <scheme val="minor"/>
      </rPr>
      <t>  La empresa cuenta con un procedimiento y un sistema bien administrado y controlado para el mantenimiento de la piscina, que incluya el suministro de cloro cuando se requiera, según los estándares del Ministerio de Salud o en su defecto algún otro sistema alterno que evite totalmente el uso de cloro.</t>
    </r>
  </si>
  <si>
    <r>
      <t>4.2.7.2. </t>
    </r>
    <r>
      <rPr>
        <b/>
        <sz val="8"/>
        <color rgb="FFFFFFFF"/>
        <rFont val="Calibri"/>
        <family val="2"/>
        <scheme val="minor"/>
      </rPr>
      <t>Mejora y Continuidad </t>
    </r>
    <r>
      <rPr>
        <sz val="11"/>
        <color theme="1"/>
        <rFont val="Calibri"/>
        <family val="2"/>
        <scheme val="minor"/>
      </rPr>
      <t>  Se evita el cambio del agua de la piscina y el correcto mantenimiento del agua evita su desecho excesivo, y cada movimiento de agua (limpieza de fondo, rellenado, etc) es registrado, controlado y monitoreado, y el agua de desecho se trata y reutiliza.</t>
    </r>
  </si>
  <si>
    <t>4.6. Uso eficiente de energía</t>
  </si>
  <si>
    <t>La organización hace un uso racional de la energía, de acuerdo a su capacidad y nivel de operación, realiza métricas de consumo, mantiene equipos eficientes y tiene un plan para reducir el consumo de energía donde sea posible, incluyendo el uso de fuentes de energía renovable.</t>
  </si>
  <si>
    <t>4.6.3. Reducción de energía </t>
  </si>
  <si>
    <r>
      <t>4.6.3.3. </t>
    </r>
    <r>
      <rPr>
        <b/>
        <sz val="8"/>
        <color rgb="FFFFFFFF"/>
        <rFont val="Calibri"/>
        <family val="2"/>
        <scheme val="minor"/>
      </rPr>
      <t>Mejora y Continuidad </t>
    </r>
    <r>
      <rPr>
        <sz val="11"/>
        <color theme="1"/>
        <rFont val="Calibri"/>
        <family val="2"/>
        <scheme val="minor"/>
      </rPr>
      <t>  Se le facilita al cliente reducir su consumo a través de instalaciones eficientes, equipamientos adecuados y con guías de información. </t>
    </r>
  </si>
  <si>
    <t>4.7. Desarrollo personal de los colaboradores</t>
  </si>
  <si>
    <t>La organización ofrece oportunidades de empleo, incluso en puestos directivos, sin discriminación por género, raza, religión, discapacidad o de otras maneras, y brinda oportunidades para avance de sus empleados y proporciona un entorno de trabajo seguro, los empleados reciben los salarios establecidos por ley y beneficios laborales.</t>
  </si>
  <si>
    <t>4.7.7. Capacitación en manipulación de alimentos </t>
  </si>
  <si>
    <r>
      <t>4.7.7.1. </t>
    </r>
    <r>
      <rPr>
        <b/>
        <sz val="8"/>
        <color rgb="FFFFFFFF"/>
        <rFont val="Calibri"/>
        <family val="2"/>
        <scheme val="minor"/>
      </rPr>
      <t>Obligatorio </t>
    </r>
    <r>
      <rPr>
        <sz val="11"/>
        <color theme="1"/>
        <rFont val="Calibri"/>
        <family val="2"/>
        <scheme val="minor"/>
      </rPr>
      <t>  Todos los colaboradores del establecimiento cuentan con el curso de Manipulación de Alimentos debidamente vigente.</t>
    </r>
  </si>
  <si>
    <r>
      <t>4.7.7.2. </t>
    </r>
    <r>
      <rPr>
        <b/>
        <sz val="8"/>
        <color rgb="FFFFFFFF"/>
        <rFont val="Calibri"/>
        <family val="2"/>
        <scheme val="minor"/>
      </rPr>
      <t>Mejora y Continuidad </t>
    </r>
    <r>
      <rPr>
        <sz val="11"/>
        <color theme="1"/>
        <rFont val="Calibri"/>
        <family val="2"/>
        <scheme val="minor"/>
      </rPr>
      <t>  Para una correcta toma de la comanda, el colaborador debe conocer la composición de los platos para tener la capacidad de asesorar a los clientes.</t>
    </r>
  </si>
  <si>
    <t>4.8. Prácticas de consumo y producción sostenible</t>
  </si>
  <si>
    <t>La organización favorece la compra de productos y la contratación de servicios sostenibles y apoya y promueve suplidores que sigan practicas de sostenibilidad.</t>
  </si>
  <si>
    <t>4.8.1. Alimentos de temporada </t>
  </si>
  <si>
    <r>
      <t>4.8.1.1. </t>
    </r>
    <r>
      <rPr>
        <b/>
        <sz val="8"/>
        <color rgb="FFFFFFFF"/>
        <rFont val="Calibri"/>
        <family val="2"/>
        <scheme val="minor"/>
      </rPr>
      <t>Mejora y Continuidad </t>
    </r>
    <r>
      <rPr>
        <sz val="11"/>
        <color theme="1"/>
        <rFont val="Calibri"/>
        <family val="2"/>
        <scheme val="minor"/>
      </rPr>
      <t>  La organización realiza investigaciones sobre la temporada de cosecha de las materias primas necesarias para su operación, las tiene en cuenta para la elaboración del menú y comunica los resultados a sus colaboradores. Se favorecen alimentos locales, frescos y orgánicos</t>
    </r>
  </si>
  <si>
    <r>
      <t>4.8.1.2. </t>
    </r>
    <r>
      <rPr>
        <b/>
        <sz val="8"/>
        <color rgb="FFFFFFFF"/>
        <rFont val="Calibri"/>
        <family val="2"/>
        <scheme val="minor"/>
      </rPr>
      <t>Impacto Externo </t>
    </r>
    <r>
      <rPr>
        <sz val="11"/>
        <color theme="1"/>
        <rFont val="Calibri"/>
        <family val="2"/>
        <scheme val="minor"/>
      </rPr>
      <t>  Los productos a incluir en el menú, se seleccionan considerando la estacionalidad, inocuidad y calidad. Se comunica al cliente usos y características de los productos estacionales utilizados.</t>
    </r>
  </si>
  <si>
    <t>4.8.2. Origen de los productos </t>
  </si>
  <si>
    <r>
      <t>4.8.2.1. </t>
    </r>
    <r>
      <rPr>
        <b/>
        <sz val="8"/>
        <color rgb="FFFFFFFF"/>
        <rFont val="Calibri"/>
        <family val="2"/>
        <scheme val="minor"/>
      </rPr>
      <t>Obligatorio </t>
    </r>
    <r>
      <rPr>
        <sz val="11"/>
        <color theme="1"/>
        <rFont val="Calibri"/>
        <family val="2"/>
        <scheme val="minor"/>
      </rPr>
      <t>  Se respetan los ciclos de vida de las plantaciones, considerando los procesos de maduración de los productos. La selección de carnes, se hace tomando en consideración la alimentación de los animales.</t>
    </r>
  </si>
  <si>
    <r>
      <t>4.8.2.2. </t>
    </r>
    <r>
      <rPr>
        <b/>
        <sz val="8"/>
        <color rgb="FFFFFFFF"/>
        <rFont val="Calibri"/>
        <family val="2"/>
        <scheme val="minor"/>
      </rPr>
      <t>Mejora y Continuidad </t>
    </r>
    <r>
      <rPr>
        <sz val="11"/>
        <color theme="1"/>
        <rFont val="Calibri"/>
        <family val="2"/>
        <scheme val="minor"/>
      </rPr>
      <t>  El establecimiento utiliza fuentes de agricultura orgánica, sin la utilización de agrotóxicos ni para abono ni para combatir las plagas. Las carnes ofrecidas como parte del menú cuentan con algún tipo de certificación o acreditación orgánica, o bien con una explicación clara de su proceso productivo, demostrando que se desarrolla en concordancia con procesos orgánicos, sostenibles o de buenas prácticas, valorando temas como bienestar animal, métodos de matanza, tipo de alimentación y que permita verificar por ejemplo la ausencia de trazas químicas.</t>
    </r>
  </si>
  <si>
    <t>4.9. Turismo Accesible</t>
  </si>
  <si>
    <t>La organización ejecuta un plan de turismo accesible, y promueve activamente el acceso a instalaciones, transportes, medios de comunicación, servicios y atractivos; además incentiva el diseño universal para fomentar la actividad turística en personas con necesidades especiales y/o capacidades restringidas.</t>
  </si>
  <si>
    <t>4.9.2. Vehículos adaptados </t>
  </si>
  <si>
    <r>
      <t>4.9.2.1. </t>
    </r>
    <r>
      <rPr>
        <b/>
        <sz val="8"/>
        <color rgb="FFFFFFFF"/>
        <rFont val="Calibri"/>
        <family val="2"/>
        <scheme val="minor"/>
      </rPr>
      <t>Obligatorio </t>
    </r>
    <r>
      <rPr>
        <sz val="11"/>
        <color theme="1"/>
        <rFont val="Calibri"/>
        <family val="2"/>
        <scheme val="minor"/>
      </rPr>
      <t>  La organización toma provisiones para que su flotilla de vehículos ( propia o sub-contratada, ofrezca opciones para a personas con discapacidad y se cuenta con personal idóneo para su orientación.</t>
    </r>
  </si>
  <si>
    <r>
      <t>4.9.2.2. </t>
    </r>
    <r>
      <rPr>
        <b/>
        <sz val="8"/>
        <color rgb="FFFFFFFF"/>
        <rFont val="Calibri"/>
        <family val="2"/>
        <scheme val="minor"/>
      </rPr>
      <t>Mejora y Continuidad </t>
    </r>
    <r>
      <rPr>
        <sz val="11"/>
        <color theme="1"/>
        <rFont val="Calibri"/>
        <family val="2"/>
        <scheme val="minor"/>
      </rPr>
      <t>  La organización ajusta el número de vehículos adaptados requeridos para cumplir con la demanda del mercado y mejora tecnológica disponible.</t>
    </r>
  </si>
  <si>
    <t>4.10. Manejo integrado de desechos sólidos</t>
  </si>
  <si>
    <t>La organización implementa un sistema de manejo de desechos sólidos que incorpora la generación, separación, almacenamiento, tratamiento y disposición final de residuos sólidos, tomando en consideración principios económicos, sociales y ambientales.</t>
  </si>
  <si>
    <t>4.10.4. Separación, almacenamiento y reutilización </t>
  </si>
  <si>
    <r>
      <t>4.10.4.4. </t>
    </r>
    <r>
      <rPr>
        <b/>
        <sz val="8"/>
        <color rgb="FFFFFFFF"/>
        <rFont val="Calibri"/>
        <family val="2"/>
        <scheme val="minor"/>
      </rPr>
      <t>Mejora y Continuidad </t>
    </r>
    <r>
      <rPr>
        <sz val="11"/>
        <color theme="1"/>
        <rFont val="Calibri"/>
        <family val="2"/>
        <scheme val="minor"/>
      </rPr>
      <t>  La habitación cuenta con la información y facilidades necesarias para que el huésped pueda hacer separación de los residuos. </t>
    </r>
  </si>
  <si>
    <t>4.12. Patrimonio cultural</t>
  </si>
  <si>
    <t>La organización ayuda a proteger las propiedades y sitios locales que son histórica, arqueológica, cultural o espiritualmente importantes, y no impide el acceso de los residentes locales a ellos.</t>
  </si>
  <si>
    <t>4.12.1. Protección y acceso a sitios culturales</t>
  </si>
  <si>
    <r>
      <t>4.12.1.1. </t>
    </r>
    <r>
      <rPr>
        <b/>
        <sz val="8"/>
        <color rgb="FFFFFFFF"/>
        <rFont val="Calibri"/>
        <family val="2"/>
        <scheme val="minor"/>
      </rPr>
      <t>Obligatorio </t>
    </r>
    <r>
      <rPr>
        <sz val="11"/>
        <color theme="1"/>
        <rFont val="Calibri"/>
        <family val="2"/>
        <scheme val="minor"/>
      </rPr>
      <t>  La organización facilita y no impide el acceso a sitios culturales por parte de los residentes locales.</t>
    </r>
  </si>
  <si>
    <r>
      <t>4.12.1.2. </t>
    </r>
    <r>
      <rPr>
        <b/>
        <sz val="8"/>
        <color rgb="FFFFFFFF"/>
        <rFont val="Calibri"/>
        <family val="2"/>
        <scheme val="minor"/>
      </rPr>
      <t>Mejora y Continuidad </t>
    </r>
    <r>
      <rPr>
        <sz val="11"/>
        <color theme="1"/>
        <rFont val="Calibri"/>
        <family val="2"/>
        <scheme val="minor"/>
      </rPr>
      <t>  La organización contribuye con la protección de propiedades y lugares locales históricos, arqueológicos, culturales y espirituales, e incentiva a colaboradores, proveedores y clientes a proteger y apoyar el patrimonio cultural.</t>
    </r>
  </si>
  <si>
    <r>
      <t>4.12.1.3. </t>
    </r>
    <r>
      <rPr>
        <b/>
        <sz val="8"/>
        <color rgb="FFFFFFFF"/>
        <rFont val="Calibri"/>
        <family val="2"/>
        <scheme val="minor"/>
      </rPr>
      <t>Impacto Externo </t>
    </r>
    <r>
      <rPr>
        <sz val="11"/>
        <color theme="1"/>
        <rFont val="Calibri"/>
        <family val="2"/>
        <scheme val="minor"/>
      </rPr>
      <t>  La organización participa e incentiva programas locales, nacionales o internacionales de protección, valoración y rescate, que apoyen la preservación del patrimonio cultural en su destino.</t>
    </r>
  </si>
  <si>
    <t>4.12.2. Conocimiento gastronómico local </t>
  </si>
  <si>
    <r>
      <t>4.12.2.1. </t>
    </r>
    <r>
      <rPr>
        <b/>
        <sz val="8"/>
        <color rgb="FFFFFFFF"/>
        <rFont val="Calibri"/>
        <family val="2"/>
        <scheme val="minor"/>
      </rPr>
      <t>Obligatorio </t>
    </r>
    <r>
      <rPr>
        <sz val="11"/>
        <color theme="1"/>
        <rFont val="Calibri"/>
        <family val="2"/>
        <scheme val="minor"/>
      </rPr>
      <t>  Se investiga sobre ingredientes autóctonos de Costa Rica, que pueden ser utilizados para la elaboración de platillos auténticos, generando una diferenciación con la competencia. En el menú se ofrecen preparaciones tradicionales del país.</t>
    </r>
  </si>
  <si>
    <r>
      <t>4.12.2.2. </t>
    </r>
    <r>
      <rPr>
        <b/>
        <sz val="8"/>
        <color rgb="FFFFFFFF"/>
        <rFont val="Calibri"/>
        <family val="2"/>
        <scheme val="minor"/>
      </rPr>
      <t>Mejora y Continuidad </t>
    </r>
    <r>
      <rPr>
        <sz val="11"/>
        <color theme="1"/>
        <rFont val="Calibri"/>
        <family val="2"/>
        <scheme val="minor"/>
      </rPr>
      <t>  La empresa incentiva a los colaboradores a diseñar nuevos platillos, de carácter innovador y que fortalezcan el consumo de productos locales.</t>
    </r>
  </si>
  <si>
    <r>
      <t>4.12.2.3. </t>
    </r>
    <r>
      <rPr>
        <b/>
        <sz val="8"/>
        <color rgb="FFFFFFFF"/>
        <rFont val="Calibri"/>
        <family val="2"/>
        <scheme val="minor"/>
      </rPr>
      <t>Impacto Externo </t>
    </r>
    <r>
      <rPr>
        <sz val="11"/>
        <color theme="1"/>
        <rFont val="Calibri"/>
        <family val="2"/>
        <scheme val="minor"/>
      </rPr>
      <t>  Se promueve la visita de los clientes a otros establecimientos gastronómicos de la localidad.</t>
    </r>
  </si>
  <si>
    <t>4.14. Seguridad</t>
  </si>
  <si>
    <t>La organización identifica y monitorea las posibles contingencias que podrían comprometer la seguridad de sus clientes internos y externos y establece procedimientos de respuesta a las mismas.</t>
  </si>
  <si>
    <t>4.14.7. Alimentos</t>
  </si>
  <si>
    <r>
      <t>4.14.7.1. </t>
    </r>
    <r>
      <rPr>
        <b/>
        <sz val="8"/>
        <color rgb="FFFFFFFF"/>
        <rFont val="Calibri"/>
        <family val="2"/>
        <scheme val="minor"/>
      </rPr>
      <t>Obligatorio </t>
    </r>
    <r>
      <rPr>
        <sz val="11"/>
        <color theme="1"/>
        <rFont val="Calibri"/>
        <family val="2"/>
        <scheme val="minor"/>
      </rPr>
      <t>  Se favorece el uso de productos nativos, locales, frescos y orgánicos.</t>
    </r>
  </si>
  <si>
    <t>4.14.8. Inocuidad de alimentos y bebidas</t>
  </si>
  <si>
    <r>
      <t>4.14.8.1. </t>
    </r>
    <r>
      <rPr>
        <b/>
        <sz val="8"/>
        <color rgb="FFFFFFFF"/>
        <rFont val="Calibri"/>
        <family val="2"/>
        <scheme val="minor"/>
      </rPr>
      <t>Obligatorio </t>
    </r>
    <r>
      <rPr>
        <sz val="11"/>
        <color theme="1"/>
        <rFont val="Calibri"/>
        <family val="2"/>
        <scheme val="minor"/>
      </rPr>
      <t>  La organización realiza pruebas periódicas de aguas, hielos y alimentos por un ente autorizado y cuenta con procedimientos de Buenas Prácticas de Manufactura para garantizar la inocuidad de las comidas y bebidas de actores internos y externos.</t>
    </r>
  </si>
  <si>
    <r>
      <t>4.14.8.2. </t>
    </r>
    <r>
      <rPr>
        <b/>
        <sz val="8"/>
        <color rgb="FFFFFFFF"/>
        <rFont val="Calibri"/>
        <family val="2"/>
        <scheme val="minor"/>
      </rPr>
      <t>Mejora y Continuidad </t>
    </r>
    <r>
      <rPr>
        <sz val="11"/>
        <color theme="1"/>
        <rFont val="Calibri"/>
        <family val="2"/>
        <scheme val="minor"/>
      </rPr>
      <t>  La organización implementa planes para el análisis de peligros y puntos críticos de control, desde la recepción y manipulación de alimentos, para controlar, reducir y prevenir patógenos en los alimentos. La organización busca un proceso de certificación HACCP.</t>
    </r>
  </si>
  <si>
    <t>4.14.9. Alimentación saludable e inocuidad </t>
  </si>
  <si>
    <r>
      <t>4.14.9.1. </t>
    </r>
    <r>
      <rPr>
        <b/>
        <sz val="8"/>
        <color rgb="FFFFFFFF"/>
        <rFont val="Calibri"/>
        <family val="2"/>
        <scheme val="minor"/>
      </rPr>
      <t>Obligatorio </t>
    </r>
    <r>
      <rPr>
        <sz val="11"/>
        <color theme="1"/>
        <rFont val="Calibri"/>
        <family val="2"/>
        <scheme val="minor"/>
      </rPr>
      <t>  Se tiene establecido algún programa que garantice la inocuidad de los alimentos (HACCP), o procedimientos que se desprendan de él, de forma que se alcancen los niveles requeridos de inocuidad.</t>
    </r>
  </si>
  <si>
    <r>
      <t>4.14.9.2. </t>
    </r>
    <r>
      <rPr>
        <b/>
        <sz val="8"/>
        <color rgb="FFFFFFFF"/>
        <rFont val="Calibri"/>
        <family val="2"/>
        <scheme val="minor"/>
      </rPr>
      <t>Mejora y Continuidad </t>
    </r>
    <r>
      <rPr>
        <sz val="11"/>
        <color theme="1"/>
        <rFont val="Calibri"/>
        <family val="2"/>
        <scheme val="minor"/>
      </rPr>
      <t>  Se establecen políticas para garantizar una alimentación saludable, teniendo opciones de preparaciones accesibles para personas con restricciones o regímenes especiales alimentarios.</t>
    </r>
  </si>
  <si>
    <r>
      <t>4.14.9.3. </t>
    </r>
    <r>
      <rPr>
        <b/>
        <sz val="8"/>
        <color rgb="FFFFFFFF"/>
        <rFont val="Calibri"/>
        <family val="2"/>
        <scheme val="minor"/>
      </rPr>
      <t>Impacto Externo </t>
    </r>
    <r>
      <rPr>
        <sz val="11"/>
        <color theme="1"/>
        <rFont val="Calibri"/>
        <family val="2"/>
        <scheme val="minor"/>
      </rPr>
      <t>  Para el diseño del menú se toma en consideración el valor nutricional de los alimentos y el mismo es avalado por un nutricionista, y se hace especial comunicación sobre sus beneficios a clientes y colaboradores. Hay una reducción consciente y paulatina de la cantidad de sodio, azúcar y grasa en sus platillos</t>
    </r>
  </si>
  <si>
    <t>4.14.10. Recepción de mercancía </t>
  </si>
  <si>
    <r>
      <t>4.14.10.1. </t>
    </r>
    <r>
      <rPr>
        <b/>
        <sz val="8"/>
        <color rgb="FFFFFFFF"/>
        <rFont val="Calibri"/>
        <family val="2"/>
        <scheme val="minor"/>
      </rPr>
      <t>Obligatorio </t>
    </r>
    <r>
      <rPr>
        <sz val="11"/>
        <color theme="1"/>
        <rFont val="Calibri"/>
        <family val="2"/>
        <scheme val="minor"/>
      </rPr>
      <t>  Existe una zona de recepción de mercancías con acceso desde el exterior, sin necesidad de pasar por ninguna dependencia del establecimiento que sea de uso público. En el caso que coincida, se cuenta con una política para que la recepción se realice preferentemente fuera del horario de actividad.</t>
    </r>
  </si>
  <si>
    <r>
      <t>4.14.10.2. </t>
    </r>
    <r>
      <rPr>
        <b/>
        <sz val="8"/>
        <color rgb="FFFFFFFF"/>
        <rFont val="Calibri"/>
        <family val="2"/>
        <scheme val="minor"/>
      </rPr>
      <t>Mejora y Continuidad </t>
    </r>
    <r>
      <rPr>
        <sz val="11"/>
        <color theme="1"/>
        <rFont val="Calibri"/>
        <family val="2"/>
        <scheme val="minor"/>
      </rPr>
      <t>  Para la correcta recepción de mercancías, la organización cuenta con un formulario estándar (hoja de pedido o lista de compras) y un procedimiento donde se comprueba que éste coincida con el comprobante de entrega y con los productos recibidos; controlando el peso, la cantidad, la fecha de caducidad, el estado del producto, el estado del embalaje, entre otros; y rechazando latas abombadas, arrugadas o rotas.</t>
    </r>
  </si>
  <si>
    <t>4.14.11. Almacenamiento de materia prima </t>
  </si>
  <si>
    <r>
      <t>4.14.11.1. </t>
    </r>
    <r>
      <rPr>
        <b/>
        <sz val="8"/>
        <color rgb="FFFFFFFF"/>
        <rFont val="Calibri"/>
        <family val="2"/>
        <scheme val="minor"/>
      </rPr>
      <t>Obligatorio </t>
    </r>
    <r>
      <rPr>
        <sz val="11"/>
        <color theme="1"/>
        <rFont val="Calibri"/>
        <family val="2"/>
        <scheme val="minor"/>
      </rPr>
      <t>  Se dispone de cámaras de refrigeración para el almacenaje de los productos perecederos y éstas se encuentran en perfecto estado, orden y limpieza. Si se dispone de cámaras de congelación, éstas se encuentran en perfecto estado, orden, conservación y limpieza, cerrando correctamente y no presenta escarcha. Todos los espacios de almacenamiento en frío disponen de termómetros, preferiblemente con visualización externa. Además se realiza un control de dichas temperaturas mediante un registro.</t>
    </r>
  </si>
  <si>
    <t>4.14.12. Almacenamiento de productos elaborados </t>
  </si>
  <si>
    <r>
      <t>4.14.12.1. </t>
    </r>
    <r>
      <rPr>
        <b/>
        <sz val="8"/>
        <color rgb="FFFFFFFF"/>
        <rFont val="Calibri"/>
        <family val="2"/>
        <scheme val="minor"/>
      </rPr>
      <t>Mejora y Continuidad </t>
    </r>
    <r>
      <rPr>
        <sz val="11"/>
        <color theme="1"/>
        <rFont val="Calibri"/>
        <family val="2"/>
        <scheme val="minor"/>
      </rPr>
      <t>  Los productos en las cámaras están almacenados en orden descendente (arriba productos elaborados o semi-elaborados, en medio productos frescos y abajo frutas y verduras).</t>
    </r>
  </si>
  <si>
    <t>4.14.13. Mantenimiento y orden de producto no perecederos </t>
  </si>
  <si>
    <r>
      <t>4.14.13.1. </t>
    </r>
    <r>
      <rPr>
        <b/>
        <sz val="8"/>
        <color rgb="FFFFFFFF"/>
        <rFont val="Calibri"/>
        <family val="2"/>
        <scheme val="minor"/>
      </rPr>
      <t>Obligatorio </t>
    </r>
    <r>
      <rPr>
        <sz val="11"/>
        <color theme="1"/>
        <rFont val="Calibri"/>
        <family val="2"/>
        <scheme val="minor"/>
      </rPr>
      <t>  Existe un orden de almacenamiento de los productos no perecederos, ordenados por familias o por cercanía a la zona de manipulación, utilizando criterios de rotación de productos para evitar caducidades.</t>
    </r>
  </si>
  <si>
    <t>4.14.14. Higiene </t>
  </si>
  <si>
    <r>
      <t>4.14.14.1. </t>
    </r>
    <r>
      <rPr>
        <b/>
        <sz val="8"/>
        <color rgb="FFFFFFFF"/>
        <rFont val="Calibri"/>
        <family val="2"/>
        <scheme val="minor"/>
      </rPr>
      <t>Obligatorio </t>
    </r>
    <r>
      <rPr>
        <sz val="11"/>
        <color theme="1"/>
        <rFont val="Calibri"/>
        <family val="2"/>
        <scheme val="minor"/>
      </rPr>
      <t>  La organización cuenta con procedimientos, programas y registros relacionados con la seguridad, higiene y desinfección en las instalaciones termales. También cuenta con procedimientos para el control de la Legionela en las instalaciones y los registros asociados de mantenimiento.</t>
    </r>
  </si>
  <si>
    <r>
      <t>4.14.14.2. </t>
    </r>
    <r>
      <rPr>
        <b/>
        <sz val="8"/>
        <color rgb="FFFFFFFF"/>
        <rFont val="Calibri"/>
        <family val="2"/>
        <scheme val="minor"/>
      </rPr>
      <t>Obligatorio </t>
    </r>
    <r>
      <rPr>
        <sz val="11"/>
        <color theme="1"/>
        <rFont val="Calibri"/>
        <family val="2"/>
        <scheme val="minor"/>
      </rPr>
      <t>  Las diferentes áreas y equipos del spa deben mantenerse limpios, ordenados y desinfectados, asimismo deben contar con procedimientos, programas y registros para evidenciar la limpieza y desinfección de los mismos. </t>
    </r>
  </si>
  <si>
    <t>4.14.15. Comunicación de disposiciones </t>
  </si>
  <si>
    <r>
      <t>4.14.15.1. </t>
    </r>
    <r>
      <rPr>
        <b/>
        <sz val="8"/>
        <color rgb="FFFFFFFF"/>
        <rFont val="Calibri"/>
        <family val="2"/>
        <scheme val="minor"/>
      </rPr>
      <t>Obligatorio </t>
    </r>
    <r>
      <rPr>
        <sz val="11"/>
        <color theme="1"/>
        <rFont val="Calibri"/>
        <family val="2"/>
        <scheme val="minor"/>
      </rPr>
      <t>  La organización informa mediante la exhibición en lugares visibles de las áreas de uso común de las instalaciones, un resumen de las disposiciones sobre el uso de las instalaciones, dependencias o equipos que corresponda, al menos en español e inglés.</t>
    </r>
  </si>
  <si>
    <t>4.14.16. Comunicación de las características </t>
  </si>
  <si>
    <r>
      <t>4.14.16.1. </t>
    </r>
    <r>
      <rPr>
        <b/>
        <sz val="8"/>
        <color rgb="FFFFFFFF"/>
        <rFont val="Calibri"/>
        <family val="2"/>
        <scheme val="minor"/>
      </rPr>
      <t>Obligatorio </t>
    </r>
    <r>
      <rPr>
        <sz val="11"/>
        <color theme="1"/>
        <rFont val="Calibri"/>
        <family val="2"/>
        <scheme val="minor"/>
      </rPr>
      <t>  La organización exhibe en lugares visibles de las instalaciones las cualidades físico-químicas de las aguas termales, temperatura y precauciones en el uso de éstas (tiempo recomendado de permanencia en el agua termal, incompatibilidad de salud y otros). La profundidad de las piscinas deberá estar claramente marcadas en el piso de las mismas, indicando cambio de profundidad, para tal efecto se utilizarán líneas y números en colores contrastantes.</t>
    </r>
  </si>
  <si>
    <r>
      <t>4.14.16.2. </t>
    </r>
    <r>
      <rPr>
        <b/>
        <sz val="8"/>
        <color rgb="FFFFFFFF"/>
        <rFont val="Calibri"/>
        <family val="2"/>
        <scheme val="minor"/>
      </rPr>
      <t>Mejora y Continuidad </t>
    </r>
    <r>
      <rPr>
        <sz val="11"/>
        <color theme="1"/>
        <rFont val="Calibri"/>
        <family val="2"/>
        <scheme val="minor"/>
      </rPr>
      <t>  La profundidad también será señalada en el andén que rodea a la piscina, para conocimiento del público y los bañistas.</t>
    </r>
  </si>
  <si>
    <t>4.14.17. Características piso y paredes </t>
  </si>
  <si>
    <r>
      <t>4.14.17.1. </t>
    </r>
    <r>
      <rPr>
        <b/>
        <sz val="8"/>
        <color rgb="FFFFFFFF"/>
        <rFont val="Calibri"/>
        <family val="2"/>
        <scheme val="minor"/>
      </rPr>
      <t>Obligatorio </t>
    </r>
    <r>
      <rPr>
        <sz val="11"/>
        <color theme="1"/>
        <rFont val="Calibri"/>
        <family val="2"/>
        <scheme val="minor"/>
      </rPr>
      <t>  Los pisos de las instalaciones termales de ambientes húmedos, deben ser de material lavable, antideslizante e impermeable. Los pisos y paredes deben ser de material impermeable, encontrarse en buen estado de mantenimiento y su material no permita la reproducción de microorganismos.</t>
    </r>
  </si>
  <si>
    <t>4.14.18. Procedencia del Agua </t>
  </si>
  <si>
    <r>
      <t>4.14.18.1. </t>
    </r>
    <r>
      <rPr>
        <b/>
        <sz val="8"/>
        <color rgb="FFFFFFFF"/>
        <rFont val="Calibri"/>
        <family val="2"/>
        <scheme val="minor"/>
      </rPr>
      <t>Obligatorio </t>
    </r>
    <r>
      <rPr>
        <sz val="11"/>
        <color theme="1"/>
        <rFont val="Calibri"/>
        <family val="2"/>
        <scheme val="minor"/>
      </rPr>
      <t>  El agua que abastece a la piscina deberá proceder de una fuente natural, que reúna los criterios de calidad para uso recreativo y ser sometida a tratamientos de desinfección para preservar su calidad microbiológica.</t>
    </r>
  </si>
  <si>
    <t>4.14.19. Servicios Sanitarios </t>
  </si>
  <si>
    <r>
      <t>4.14.19.1. </t>
    </r>
    <r>
      <rPr>
        <b/>
        <sz val="8"/>
        <color rgb="FFFFFFFF"/>
        <rFont val="Calibri"/>
        <family val="2"/>
        <scheme val="minor"/>
      </rPr>
      <t>Obligatorio </t>
    </r>
    <r>
      <rPr>
        <sz val="11"/>
        <color theme="1"/>
        <rFont val="Calibri"/>
        <family val="2"/>
        <scheme val="minor"/>
      </rPr>
      <t>  Los servicios sanitarios deben contar con agua potable, inodoros, lavatorios, papel higiénico, jabón desinfectante, toalla o sistema secador y basurero con tapa.</t>
    </r>
  </si>
  <si>
    <t>4.14.20. Registro de incidentes </t>
  </si>
  <si>
    <r>
      <t>4.14.20.1. </t>
    </r>
    <r>
      <rPr>
        <b/>
        <sz val="8"/>
        <color rgb="FFFFFFFF"/>
        <rFont val="Calibri"/>
        <family val="2"/>
        <scheme val="minor"/>
      </rPr>
      <t>Obligatorio </t>
    </r>
    <r>
      <rPr>
        <sz val="11"/>
        <color theme="1"/>
        <rFont val="Calibri"/>
        <family val="2"/>
        <scheme val="minor"/>
      </rPr>
      <t>  La organización deberá contar con registro de incidentes ocurridos durante el uso de las instalaciones.</t>
    </r>
  </si>
  <si>
    <r>
      <t>4.14.20.2. </t>
    </r>
    <r>
      <rPr>
        <b/>
        <sz val="8"/>
        <color rgb="FFFFFFFF"/>
        <rFont val="Calibri"/>
        <family val="2"/>
        <scheme val="minor"/>
      </rPr>
      <t>Mejora y Continuidad </t>
    </r>
    <r>
      <rPr>
        <sz val="11"/>
        <color theme="1"/>
        <rFont val="Calibri"/>
        <family val="2"/>
        <scheme val="minor"/>
      </rPr>
      <t>  Deben tomarse medidas preventivas para evitar los incidentes y accidentes.</t>
    </r>
  </si>
  <si>
    <t>4.14.21. Integridad de los usuarios </t>
  </si>
  <si>
    <r>
      <t>4.14.21.1. </t>
    </r>
    <r>
      <rPr>
        <b/>
        <sz val="8"/>
        <color rgb="FFFFFFFF"/>
        <rFont val="Calibri"/>
        <family val="2"/>
        <scheme val="minor"/>
      </rPr>
      <t>Obligatorio </t>
    </r>
    <r>
      <rPr>
        <sz val="11"/>
        <color theme="1"/>
        <rFont val="Calibri"/>
        <family val="2"/>
        <scheme val="minor"/>
      </rPr>
      <t>  Los materiales de construcción, mobiliario o ambiente y equipo no deben ofrecer riesgo a la salud e integridad de los usuarios</t>
    </r>
  </si>
  <si>
    <t>4.14.22. Productos de limpieza </t>
  </si>
  <si>
    <r>
      <t>4.14.22.1. </t>
    </r>
    <r>
      <rPr>
        <b/>
        <sz val="8"/>
        <color rgb="FFFFFFFF"/>
        <rFont val="Calibri"/>
        <family val="2"/>
        <scheme val="minor"/>
      </rPr>
      <t>Obligatorio </t>
    </r>
    <r>
      <rPr>
        <sz val="11"/>
        <color theme="1"/>
        <rFont val="Calibri"/>
        <family val="2"/>
        <scheme val="minor"/>
      </rPr>
      <t>  Todos los productos de limpieza utilizados en el spa son seguros y no perjudiciales para el personal o los clientes.</t>
    </r>
  </si>
  <si>
    <t>4.14.23. Materiales apropiados </t>
  </si>
  <si>
    <r>
      <t>4.14.23.1. </t>
    </r>
    <r>
      <rPr>
        <b/>
        <sz val="8"/>
        <color rgb="FFFFFFFF"/>
        <rFont val="Calibri"/>
        <family val="2"/>
        <scheme val="minor"/>
      </rPr>
      <t>Obligatorio </t>
    </r>
    <r>
      <rPr>
        <sz val="11"/>
        <color theme="1"/>
        <rFont val="Calibri"/>
        <family val="2"/>
        <scheme val="minor"/>
      </rPr>
      <t>  En las áreas donde se utilice agua para los servicios; los pisos y paredes deben ser de material impermeable y antideslizante; asmismo deben encontrarse en buen estado de mantenimiento y su material no permita la reproducción de microorganismos.</t>
    </r>
  </si>
  <si>
    <t>4.14.24. Emergencias </t>
  </si>
  <si>
    <r>
      <t>4.14.24.1. </t>
    </r>
    <r>
      <rPr>
        <b/>
        <sz val="8"/>
        <color rgb="FFFFFFFF"/>
        <rFont val="Calibri"/>
        <family val="2"/>
        <scheme val="minor"/>
      </rPr>
      <t>Obligatorio </t>
    </r>
    <r>
      <rPr>
        <sz val="11"/>
        <color theme="1"/>
        <rFont val="Calibri"/>
        <family val="2"/>
        <scheme val="minor"/>
      </rPr>
      <t>  Todo el personal conoce el plan de acción en caso de emergencias médicas. Los números de teléfono para los servicios de ambulancia más cercanos, los centros de bienestar y los hospitales son de fácil acceso</t>
    </r>
  </si>
  <si>
    <t>4.16. Gestión de calidad</t>
  </si>
  <si>
    <t>4.16.5. Procedimientos de calidad del servicio </t>
  </si>
  <si>
    <r>
      <t>4.16.5.1. </t>
    </r>
    <r>
      <rPr>
        <b/>
        <sz val="8"/>
        <color rgb="FFFFFFFF"/>
        <rFont val="Calibri"/>
        <family val="2"/>
        <scheme val="minor"/>
      </rPr>
      <t>Obligatorio </t>
    </r>
    <r>
      <rPr>
        <sz val="11"/>
        <color theme="1"/>
        <rFont val="Calibri"/>
        <family val="2"/>
        <scheme val="minor"/>
      </rPr>
      <t>  Se cuenta con procedimientos documentados de la atención al cliente que defina los requisitos de calidad del servicio, técnicas, productos y equipos utilizados en la prestación del servicio y que son utilizados por los colaboradores. Los procedimientos deben detallar cualquier indicación o contraindicación que pueda ser aplicable. </t>
    </r>
  </si>
  <si>
    <r>
      <t>4.16.5.2. </t>
    </r>
    <r>
      <rPr>
        <b/>
        <sz val="8"/>
        <color rgb="FFFFFFFF"/>
        <rFont val="Calibri"/>
        <family val="2"/>
        <scheme val="minor"/>
      </rPr>
      <t>Mejora y Continuidad </t>
    </r>
    <r>
      <rPr>
        <sz val="11"/>
        <color theme="1"/>
        <rFont val="Calibri"/>
        <family val="2"/>
        <scheme val="minor"/>
      </rPr>
      <t>  La organización dispone de procedimientos documentados y los utiliza dentro del proceso de entrenamiento y capacitación de los colaboradores, quienes tienen acceso a la documentación correspondiente. Los nuevos servicios en el establecimiento deben documentarse, diseñarse y practicarse con el nivel de profesionalidad requerido.</t>
    </r>
  </si>
  <si>
    <t>4.16.6. Inventario </t>
  </si>
  <si>
    <r>
      <t>4.16.6.1. </t>
    </r>
    <r>
      <rPr>
        <b/>
        <sz val="8"/>
        <color rgb="FFFFFFFF"/>
        <rFont val="Calibri"/>
        <family val="2"/>
        <scheme val="minor"/>
      </rPr>
      <t>Obligatorio </t>
    </r>
    <r>
      <rPr>
        <sz val="11"/>
        <color theme="1"/>
        <rFont val="Calibri"/>
        <family val="2"/>
        <scheme val="minor"/>
      </rPr>
      <t>  Los productos utilizados en el spa estarán sujetos a un sistema de control de inventario de acuerdo con las buenas prácticas comerciales y el uso específico de los productos por fechas.</t>
    </r>
  </si>
  <si>
    <t>4.16.7. Almacenamiento </t>
  </si>
  <si>
    <r>
      <t>4.16.7.1. </t>
    </r>
    <r>
      <rPr>
        <b/>
        <sz val="8"/>
        <color rgb="FFFFFFFF"/>
        <rFont val="Calibri"/>
        <family val="2"/>
        <scheme val="minor"/>
      </rPr>
      <t>Obligatorio </t>
    </r>
    <r>
      <rPr>
        <sz val="11"/>
        <color theme="1"/>
        <rFont val="Calibri"/>
        <family val="2"/>
        <scheme val="minor"/>
      </rPr>
      <t>  Todos los productos se almacenarán en las condiciones y temperatura apropiadas recomendadas por el fabricante del producto.</t>
    </r>
  </si>
  <si>
    <r>
      <t>4.16.7.2. </t>
    </r>
    <r>
      <rPr>
        <b/>
        <sz val="8"/>
        <color rgb="FFFFFFFF"/>
        <rFont val="Calibri"/>
        <family val="2"/>
        <scheme val="minor"/>
      </rPr>
      <t>Mejora y Continuidad </t>
    </r>
    <r>
      <rPr>
        <sz val="11"/>
        <color theme="1"/>
        <rFont val="Calibri"/>
        <family val="2"/>
        <scheme val="minor"/>
      </rPr>
      <t>  Los productos se deben utilizar de acuerdo con las prácticas de higiene estándar, y cualquier porción no utilizada no debe de devolverse al contenedor a granel.</t>
    </r>
  </si>
  <si>
    <t>4.16.8. Herramientas y Equipos </t>
  </si>
  <si>
    <r>
      <t>4.16.8.1. </t>
    </r>
    <r>
      <rPr>
        <b/>
        <sz val="8"/>
        <color rgb="FFFFFFFF"/>
        <rFont val="Calibri"/>
        <family val="2"/>
        <scheme val="minor"/>
      </rPr>
      <t>Obligatorio </t>
    </r>
    <r>
      <rPr>
        <sz val="11"/>
        <color theme="1"/>
        <rFont val="Calibri"/>
        <family val="2"/>
        <scheme val="minor"/>
      </rPr>
      <t>  Todas las herramientas y equipos utilizados para aplicar, transferir o utilizar productos del SPA deben mantenerse en condiciones limpias, higiénicas y estérilizadas en todo momento.</t>
    </r>
  </si>
  <si>
    <t>4.16.10. Mantenimiento de las instalaciones </t>
  </si>
  <si>
    <r>
      <t>4.16.10.1. </t>
    </r>
    <r>
      <rPr>
        <b/>
        <sz val="8"/>
        <color rgb="FFFFFFFF"/>
        <rFont val="Calibri"/>
        <family val="2"/>
        <scheme val="minor"/>
      </rPr>
      <t>Obligatorio </t>
    </r>
    <r>
      <rPr>
        <sz val="11"/>
        <color theme="1"/>
        <rFont val="Calibri"/>
        <family val="2"/>
        <scheme val="minor"/>
      </rPr>
      <t>  La cantidad de baños, lavatorios para las manos y duchas es acorde a la capacidad de atención de clientes en el SPA. Cuando se provee de vestuarios para hombres y mujeres, se encuentran debidamente separados.</t>
    </r>
  </si>
  <si>
    <r>
      <t>4.16.10.2. </t>
    </r>
    <r>
      <rPr>
        <b/>
        <sz val="8"/>
        <color rgb="FFFFFFFF"/>
        <rFont val="Calibri"/>
        <family val="2"/>
        <scheme val="minor"/>
      </rPr>
      <t>Mejora y Continuidad </t>
    </r>
    <r>
      <rPr>
        <sz val="11"/>
        <color theme="1"/>
        <rFont val="Calibri"/>
        <family val="2"/>
        <scheme val="minor"/>
      </rPr>
      <t>  Cada área del spa está equipada con las herramientas adecuadas y apropiadas y el equipo operacional necesario para el desempeño eficiente y profesional de los servicios.</t>
    </r>
  </si>
  <si>
    <t>4.24. Control de Calidad</t>
  </si>
  <si>
    <t>4.24.1. Análisis periódicos de agua</t>
  </si>
  <si>
    <r>
      <t>4.24.1.1. </t>
    </r>
    <r>
      <rPr>
        <b/>
        <sz val="8"/>
        <color rgb="FFFFFFFF"/>
        <rFont val="Calibri"/>
        <family val="2"/>
        <scheme val="minor"/>
      </rPr>
      <t>Obligatorio </t>
    </r>
    <r>
      <rPr>
        <sz val="11"/>
        <color theme="1"/>
        <rFont val="Calibri"/>
        <family val="2"/>
        <scheme val="minor"/>
      </rPr>
      <t>  La organización cuenta con análisis periódicos para asegurarse la calidad de agua y del hielo para consumo humano extendido por un ente autorizado.</t>
    </r>
  </si>
  <si>
    <t>4.24.1.1.</t>
  </si>
  <si>
    <t>4.1.5.</t>
  </si>
  <si>
    <t>4.1.8.</t>
  </si>
  <si>
    <t>4.1.19.</t>
  </si>
  <si>
    <t>4.1.20.</t>
  </si>
  <si>
    <t>4.2.5.</t>
  </si>
  <si>
    <t>4.2.3.</t>
  </si>
  <si>
    <t>4.2.6.</t>
  </si>
  <si>
    <t>4.2.7.</t>
  </si>
  <si>
    <t>4.6.3.</t>
  </si>
  <si>
    <t>4.7.7.</t>
  </si>
  <si>
    <t>4.8.1.</t>
  </si>
  <si>
    <t>4.8.2.</t>
  </si>
  <si>
    <t>4.9.2.</t>
  </si>
  <si>
    <t>4.10.4.</t>
  </si>
  <si>
    <t>4.12.2.</t>
  </si>
  <si>
    <t>4.14.7.</t>
  </si>
  <si>
    <t>4.14.8.</t>
  </si>
  <si>
    <t>4.14.9.</t>
  </si>
  <si>
    <t>4.14.10.</t>
  </si>
  <si>
    <t>4.14.11.</t>
  </si>
  <si>
    <t>4.14.12.</t>
  </si>
  <si>
    <t>4.14.13.</t>
  </si>
  <si>
    <t>4.14.15.</t>
  </si>
  <si>
    <t>4.14.16.</t>
  </si>
  <si>
    <t>4.14.17.</t>
  </si>
  <si>
    <t>4.14.18.</t>
  </si>
  <si>
    <t>4.14.19.</t>
  </si>
  <si>
    <t>4.14.20.</t>
  </si>
  <si>
    <t>4.14.21.</t>
  </si>
  <si>
    <t>4.14.22.</t>
  </si>
  <si>
    <t>4.14.23.</t>
  </si>
  <si>
    <t>4.14.24.</t>
  </si>
  <si>
    <t>4.16.5.</t>
  </si>
  <si>
    <t>4.16.6.</t>
  </si>
  <si>
    <t>4.18.7.</t>
  </si>
  <si>
    <t>4.16.8.</t>
  </si>
  <si>
    <t>4.16.10.</t>
  </si>
  <si>
    <t>4.24.1.</t>
  </si>
  <si>
    <t>4.12.1.</t>
  </si>
  <si>
    <t>4.1.5.1.</t>
  </si>
  <si>
    <t>4.1.5.2.</t>
  </si>
  <si>
    <t>4.1.18.1.</t>
  </si>
  <si>
    <t>4.1.18.2.</t>
  </si>
  <si>
    <t>4.1.19.1.</t>
  </si>
  <si>
    <t>4.1.20.1.</t>
  </si>
  <si>
    <t>4.2.3.4.</t>
  </si>
  <si>
    <t>4.2.5.1.</t>
  </si>
  <si>
    <t>4.2.6.1.</t>
  </si>
  <si>
    <t>4.2.7.1.</t>
  </si>
  <si>
    <t>4.2.7.2.</t>
  </si>
  <si>
    <t>4.6.3.3.</t>
  </si>
  <si>
    <t>4.7.7.1.</t>
  </si>
  <si>
    <t>4.7.7.2.</t>
  </si>
  <si>
    <t>4.8.1.2.</t>
  </si>
  <si>
    <t>4.8.2.1.</t>
  </si>
  <si>
    <t>4.8.2.2.</t>
  </si>
  <si>
    <t>4.9.2.1.</t>
  </si>
  <si>
    <t>4.9.2.2.</t>
  </si>
  <si>
    <t>4.10.4.4.</t>
  </si>
  <si>
    <t>4.12.1.1.</t>
  </si>
  <si>
    <t>4.12.1.2.</t>
  </si>
  <si>
    <t>4.12.1.3.</t>
  </si>
  <si>
    <t>4.12.2.1.</t>
  </si>
  <si>
    <t>4.12.2.2.</t>
  </si>
  <si>
    <t>4.14.7.1.</t>
  </si>
  <si>
    <t>4.14.8.1.</t>
  </si>
  <si>
    <t>4.14.8.2.</t>
  </si>
  <si>
    <t>4.14.9.1.1</t>
  </si>
  <si>
    <t>4.14.9.2.</t>
  </si>
  <si>
    <t>4.14.9.3.</t>
  </si>
  <si>
    <t>4.14.10.1.</t>
  </si>
  <si>
    <t>4.14.10.2.</t>
  </si>
  <si>
    <t>4.14.11.1.1</t>
  </si>
  <si>
    <t>4.14.12.1.</t>
  </si>
  <si>
    <t>4.14.13.1.</t>
  </si>
  <si>
    <t>4.14.14.1.</t>
  </si>
  <si>
    <t>4.14.14.2.</t>
  </si>
  <si>
    <t>4.14.15.1.</t>
  </si>
  <si>
    <t>4.14.16.1.</t>
  </si>
  <si>
    <t>4.14.16.2.</t>
  </si>
  <si>
    <t>4.14.17.1.</t>
  </si>
  <si>
    <t>4.14.18.1.</t>
  </si>
  <si>
    <t>4.14.19.1.</t>
  </si>
  <si>
    <t>4.14.20.1.</t>
  </si>
  <si>
    <t>4.14.20.2.</t>
  </si>
  <si>
    <t>4.14.21.1.</t>
  </si>
  <si>
    <t>4.14.22.1.</t>
  </si>
  <si>
    <t>4.14.23.1.</t>
  </si>
  <si>
    <t>4.14.24.1.</t>
  </si>
  <si>
    <t>4.16.5.1.</t>
  </si>
  <si>
    <t>4.16.5.2.</t>
  </si>
  <si>
    <t>4.16.6.1.</t>
  </si>
  <si>
    <t>4.16.7.1.</t>
  </si>
  <si>
    <t>4.16.7.2.</t>
  </si>
  <si>
    <t>4.16.8.1</t>
  </si>
  <si>
    <t>4.16.10.1.</t>
  </si>
  <si>
    <t>4.16.10.2.</t>
  </si>
  <si>
    <t>4.1.</t>
  </si>
  <si>
    <t>4.2.</t>
  </si>
  <si>
    <t>4.6.</t>
  </si>
  <si>
    <t>4.7.</t>
  </si>
  <si>
    <t>4.8.</t>
  </si>
  <si>
    <t>4.9.</t>
  </si>
  <si>
    <t>4.10.</t>
  </si>
  <si>
    <t>4.12.</t>
  </si>
  <si>
    <t>4.14.</t>
  </si>
  <si>
    <t>4.16.</t>
  </si>
  <si>
    <t>4.24.</t>
  </si>
  <si>
    <t>2. Impacto social, económico y cultural</t>
  </si>
  <si>
    <t>2.1.</t>
  </si>
  <si>
    <t>2.1. Crecimiento socio-económico</t>
  </si>
  <si>
    <t>La organización apoya la erradicación de la pobreza, promoviendo el comercio local y justo e incentivando la iniciativa empresarial.</t>
  </si>
  <si>
    <t>2.1.1.</t>
  </si>
  <si>
    <t>2.1.1. Fomentar encadenamientos productivos </t>
  </si>
  <si>
    <t>2.1.1.1.</t>
  </si>
  <si>
    <r>
      <t>2.1.1.1. </t>
    </r>
    <r>
      <rPr>
        <b/>
        <sz val="8"/>
        <color rgb="FFFFFFFF"/>
        <rFont val="Calibri"/>
        <family val="2"/>
        <scheme val="minor"/>
      </rPr>
      <t>Obligatorio </t>
    </r>
    <r>
      <rPr>
        <sz val="11"/>
        <color theme="1"/>
        <rFont val="Calibri"/>
        <family val="2"/>
        <scheme val="minor"/>
      </rPr>
      <t>  La organización utiliza y consume bienes y servicios producidos a nivel local o nacional, salvo que no exista una opción viable para la organización. </t>
    </r>
  </si>
  <si>
    <t>2.1.1.2.</t>
  </si>
  <si>
    <r>
      <t>2.1.1.2. </t>
    </r>
    <r>
      <rPr>
        <b/>
        <sz val="8"/>
        <color rgb="FFFFFFFF"/>
        <rFont val="Calibri"/>
        <family val="2"/>
        <scheme val="minor"/>
      </rPr>
      <t>Mejora y Continuidad </t>
    </r>
    <r>
      <rPr>
        <sz val="11"/>
        <color theme="1"/>
        <rFont val="Calibri"/>
        <family val="2"/>
        <scheme val="minor"/>
      </rPr>
      <t>  La organización apoya o tiene relación comercial permanente con organizaciones locales, que promueve equidad social y enfoque de genero.</t>
    </r>
  </si>
  <si>
    <t>2.1.1.3.</t>
  </si>
  <si>
    <r>
      <t>2.1.1.3. </t>
    </r>
    <r>
      <rPr>
        <b/>
        <sz val="8"/>
        <color rgb="FFFFFFFF"/>
        <rFont val="Calibri"/>
        <family val="2"/>
        <scheme val="minor"/>
      </rPr>
      <t>Impacto Externo </t>
    </r>
    <r>
      <rPr>
        <sz val="11"/>
        <color theme="1"/>
        <rFont val="Calibri"/>
        <family val="2"/>
        <scheme val="minor"/>
      </rPr>
      <t>  La organización apoya o tiene relación comercial permanente con organizaciones locales, que promueve equidad social y enfoque de genero productos y servicios que se basan en el uso sostenible de la biodiversidad y que toma en cuenta la historia y la cultura del área.</t>
    </r>
  </si>
  <si>
    <t>2.1.2.</t>
  </si>
  <si>
    <t>2.1.2. Fomentar actividades socio-productivas sostenibles </t>
  </si>
  <si>
    <t>2.1.2.1.</t>
  </si>
  <si>
    <r>
      <t>2.1.2.1. </t>
    </r>
    <r>
      <rPr>
        <b/>
        <sz val="8"/>
        <color rgb="FFFFFFFF"/>
        <rFont val="Calibri"/>
        <family val="2"/>
        <scheme val="minor"/>
      </rPr>
      <t>Obligatorio </t>
    </r>
    <r>
      <rPr>
        <sz val="11"/>
        <color theme="1"/>
        <rFont val="Calibri"/>
        <family val="2"/>
        <scheme val="minor"/>
      </rPr>
      <t>  La organización favorece y promueve actividades socio-productivas que incorporen prácticas sostenibles.</t>
    </r>
  </si>
  <si>
    <t>2.1.2.2</t>
  </si>
  <si>
    <r>
      <t>2.1.2.2. </t>
    </r>
    <r>
      <rPr>
        <b/>
        <sz val="8"/>
        <color rgb="FFFFFFFF"/>
        <rFont val="Calibri"/>
        <family val="2"/>
        <scheme val="minor"/>
      </rPr>
      <t>Mejora y Continuidad </t>
    </r>
    <r>
      <rPr>
        <sz val="11"/>
        <color theme="1"/>
        <rFont val="Calibri"/>
        <family val="2"/>
        <scheme val="minor"/>
      </rPr>
      <t>  La organización evidencia el consumo de bienes y servicios generados por actividades socio-productivas que incorporen prácticas sostenibles, de comercio justo o estén certificados.</t>
    </r>
  </si>
  <si>
    <t>2.1.2.3.</t>
  </si>
  <si>
    <r>
      <t>2.1.2.3. </t>
    </r>
    <r>
      <rPr>
        <b/>
        <sz val="8"/>
        <color rgb="FFFFFFFF"/>
        <rFont val="Calibri"/>
        <family val="2"/>
        <scheme val="minor"/>
      </rPr>
      <t>Impacto Externo </t>
    </r>
    <r>
      <rPr>
        <sz val="11"/>
        <color theme="1"/>
        <rFont val="Calibri"/>
        <family val="2"/>
        <scheme val="minor"/>
      </rPr>
      <t>  La organización capacita a empresas locales y apoya a las mismas en la implementación de actividades socio-productivas sostenibles</t>
    </r>
  </si>
  <si>
    <t>2.2.</t>
  </si>
  <si>
    <t>2.2. Acceso a servicios básicos</t>
  </si>
  <si>
    <t>La operación de la organización no afecta el acceso de las comunidades a servicios básicos.</t>
  </si>
  <si>
    <t>2.2.1.</t>
  </si>
  <si>
    <t>2.2.1. Provisión de Servicios </t>
  </si>
  <si>
    <t>2.2.1.1.</t>
  </si>
  <si>
    <r>
      <t>2.2.1.1. </t>
    </r>
    <r>
      <rPr>
        <b/>
        <sz val="8"/>
        <color rgb="FFFFFFFF"/>
        <rFont val="Calibri"/>
        <family val="2"/>
        <scheme val="minor"/>
      </rPr>
      <t>Obligatorio </t>
    </r>
    <r>
      <rPr>
        <sz val="11"/>
        <color theme="1"/>
        <rFont val="Calibri"/>
        <family val="2"/>
        <scheme val="minor"/>
      </rPr>
      <t>  La organización o sus políticas no ponen en peligro la provisión de servicios básicos, tales como agua, energía o saneamiento, a las comunidades vecinas.</t>
    </r>
  </si>
  <si>
    <t>2.2.2.</t>
  </si>
  <si>
    <t>2.2.2. Acceso</t>
  </si>
  <si>
    <t>2.2.2.1.</t>
  </si>
  <si>
    <r>
      <t>2.2.2.1. </t>
    </r>
    <r>
      <rPr>
        <b/>
        <sz val="8"/>
        <color rgb="FFFFFFFF"/>
        <rFont val="Calibri"/>
        <family val="2"/>
        <scheme val="minor"/>
      </rPr>
      <t>Obligatorio </t>
    </r>
    <r>
      <rPr>
        <sz val="11"/>
        <color theme="1"/>
        <rFont val="Calibri"/>
        <family val="2"/>
        <scheme val="minor"/>
      </rPr>
      <t>  La organización o sus políticas no afectan adversamente el acceso local a formas de ganar la vida, incluyendo el uso de recursos en tierra o acuáticos, servidumbres de paso, transporte y vivienda.</t>
    </r>
  </si>
  <si>
    <t>2.2.2.2.</t>
  </si>
  <si>
    <r>
      <t>2.2.2.2. </t>
    </r>
    <r>
      <rPr>
        <b/>
        <sz val="8"/>
        <color rgb="FFFFFFFF"/>
        <rFont val="Calibri"/>
        <family val="2"/>
        <scheme val="minor"/>
      </rPr>
      <t>Impacto Externo </t>
    </r>
    <r>
      <rPr>
        <sz val="11"/>
        <color theme="1"/>
        <rFont val="Calibri"/>
        <family val="2"/>
        <scheme val="minor"/>
      </rPr>
      <t>  La organización promueve el acceso a recursos básicos y de calidad para todos los habitantes de la zona.</t>
    </r>
  </si>
  <si>
    <t>2.3.</t>
  </si>
  <si>
    <t>2.3. Desarrollo Comunitario</t>
  </si>
  <si>
    <t>La organización apoya iniciativas y programas a favor del desarrollo comunitario social, incluyendo infraestructura, educación, capacitación, salud y saneamiento, ambiente y cambio climático.</t>
  </si>
  <si>
    <t>2.3.1.</t>
  </si>
  <si>
    <t>2.3.1. Apoyo a programas de desarrollo comunitario </t>
  </si>
  <si>
    <t>2.3.1.1.</t>
  </si>
  <si>
    <r>
      <t>2.3.1.1. </t>
    </r>
    <r>
      <rPr>
        <b/>
        <sz val="8"/>
        <color rgb="FFFFFFFF"/>
        <rFont val="Calibri"/>
        <family val="2"/>
        <scheme val="minor"/>
      </rPr>
      <t>Obligatorio </t>
    </r>
    <r>
      <rPr>
        <sz val="11"/>
        <color theme="1"/>
        <rFont val="Calibri"/>
        <family val="2"/>
        <scheme val="minor"/>
      </rPr>
      <t>  La organización, previa solicitud brinda ayuda a programas de desarrollo comunitario vía uso de sus facilidades, financiamiento, capacitación o voluntariado.</t>
    </r>
  </si>
  <si>
    <t>2.3.1.2.</t>
  </si>
  <si>
    <r>
      <t>2.3.1.2. </t>
    </r>
    <r>
      <rPr>
        <b/>
        <sz val="8"/>
        <color rgb="FFFFFFFF"/>
        <rFont val="Calibri"/>
        <family val="2"/>
        <scheme val="minor"/>
      </rPr>
      <t>Mejora y Continuidad </t>
    </r>
    <r>
      <rPr>
        <sz val="11"/>
        <color theme="1"/>
        <rFont val="Calibri"/>
        <family val="2"/>
        <scheme val="minor"/>
      </rPr>
      <t>  La organización, previa solicitud, participa activamente en los programas de desarrollo comunitario e incentiva a colaboradores y clientes a participar.</t>
    </r>
  </si>
  <si>
    <t>2.3.1.3</t>
  </si>
  <si>
    <r>
      <t>2.3.1.3. </t>
    </r>
    <r>
      <rPr>
        <b/>
        <sz val="8"/>
        <color rgb="FFFFFFFF"/>
        <rFont val="Calibri"/>
        <family val="2"/>
        <scheme val="minor"/>
      </rPr>
      <t>Impacto Externo </t>
    </r>
    <r>
      <rPr>
        <sz val="11"/>
        <color theme="1"/>
        <rFont val="Calibri"/>
        <family val="2"/>
        <scheme val="minor"/>
      </rPr>
      <t>  La organización trabaja en forma conjunta con la comunidad para desarrollar programas que generen un impacto positivo a nivel de destino.</t>
    </r>
  </si>
  <si>
    <t>2.3.2.</t>
  </si>
  <si>
    <t>2.3.2. Apoyo al turismo comunitario </t>
  </si>
  <si>
    <t>2.3.2.1.</t>
  </si>
  <si>
    <r>
      <t>2.3.2.1. </t>
    </r>
    <r>
      <rPr>
        <b/>
        <sz val="8"/>
        <color rgb="FFFFFFFF"/>
        <rFont val="Calibri"/>
        <family val="2"/>
        <scheme val="minor"/>
      </rPr>
      <t>Obligatorio </t>
    </r>
    <r>
      <rPr>
        <sz val="11"/>
        <color theme="1"/>
        <rFont val="Calibri"/>
        <family val="2"/>
        <scheme val="minor"/>
      </rPr>
      <t>  Se impulsa el turismo comunitario a través de la promoción o comercialización de sus servicio, capacitaciones u otros.</t>
    </r>
  </si>
  <si>
    <t>2.3.2.2.</t>
  </si>
  <si>
    <r>
      <t>2.3.2.2. </t>
    </r>
    <r>
      <rPr>
        <b/>
        <sz val="8"/>
        <color rgb="FFFFFFFF"/>
        <rFont val="Calibri"/>
        <family val="2"/>
        <scheme val="minor"/>
      </rPr>
      <t>Mejora y Continuidad </t>
    </r>
    <r>
      <rPr>
        <sz val="11"/>
        <color theme="1"/>
        <rFont val="Calibri"/>
        <family val="2"/>
        <scheme val="minor"/>
      </rPr>
      <t>  Se incentiva a actores internos y externos que promueven y comercializan el turismo comunitario.</t>
    </r>
  </si>
  <si>
    <t>2.3.2.3.</t>
  </si>
  <si>
    <r>
      <t>2.3.2.3. </t>
    </r>
    <r>
      <rPr>
        <b/>
        <sz val="8"/>
        <color rgb="FFFFFFFF"/>
        <rFont val="Calibri"/>
        <family val="2"/>
        <scheme val="minor"/>
      </rPr>
      <t>Impacto Externo </t>
    </r>
    <r>
      <rPr>
        <sz val="11"/>
        <color theme="1"/>
        <rFont val="Calibri"/>
        <family val="2"/>
        <scheme val="minor"/>
      </rPr>
      <t>  Se apoya el desarrollo de turismo comunitario a nivel de destino</t>
    </r>
  </si>
  <si>
    <t>2.4.</t>
  </si>
  <si>
    <t>2.4. Equidad de género y empoderamiento de Mujeres y Niñas </t>
  </si>
  <si>
    <t>La organización promueve la equidad de género, y los derechos de la niñez y adolescentes.</t>
  </si>
  <si>
    <t>2.4.1.</t>
  </si>
  <si>
    <t>2.4.1. Equidad y Empoderamiento  </t>
  </si>
  <si>
    <t>2.4.1.1.</t>
  </si>
  <si>
    <r>
      <t>2.4.1.1. </t>
    </r>
    <r>
      <rPr>
        <b/>
        <sz val="8"/>
        <color rgb="FFFFFFFF"/>
        <rFont val="Calibri"/>
        <family val="2"/>
        <scheme val="minor"/>
      </rPr>
      <t>Obligatorio </t>
    </r>
    <r>
      <rPr>
        <sz val="11"/>
        <color theme="1"/>
        <rFont val="Calibri"/>
        <family val="2"/>
        <scheme val="minor"/>
      </rPr>
      <t>  La organización promueve la equidad de género en sus operaciones, ofreciendo oportunidades equitativas de trabajo, desarrollo y capacitación. </t>
    </r>
  </si>
  <si>
    <t>2.4.1.2.</t>
  </si>
  <si>
    <r>
      <t>2.4.1.2. </t>
    </r>
    <r>
      <rPr>
        <b/>
        <sz val="8"/>
        <color rgb="FFFFFFFF"/>
        <rFont val="Calibri"/>
        <family val="2"/>
        <scheme val="minor"/>
      </rPr>
      <t>Impacto Externo </t>
    </r>
    <r>
      <rPr>
        <sz val="11"/>
        <color theme="1"/>
        <rFont val="Calibri"/>
        <family val="2"/>
        <scheme val="minor"/>
      </rPr>
      <t>  La organización crea programas de promoción de equidad de género y oportunidades para la mujer, en particular para mujeres emprendedoras.</t>
    </r>
  </si>
  <si>
    <t>2.5.</t>
  </si>
  <si>
    <t>2.5. Patrimonio cultural</t>
  </si>
  <si>
    <t>2.5.1.</t>
  </si>
  <si>
    <t>2.5.1. Visita a sitios culturales  </t>
  </si>
  <si>
    <t>2.5.1.1</t>
  </si>
  <si>
    <r>
      <t>2.5.1.1. </t>
    </r>
    <r>
      <rPr>
        <b/>
        <sz val="8"/>
        <color rgb="FFFFFFFF"/>
        <rFont val="Calibri"/>
        <family val="2"/>
        <scheme val="minor"/>
      </rPr>
      <t>Obligatorio </t>
    </r>
    <r>
      <rPr>
        <sz val="11"/>
        <color theme="1"/>
        <rFont val="Calibri"/>
        <family val="2"/>
        <scheme val="minor"/>
      </rPr>
      <t>  La organización facilita e incentiva la visita a sitios culturales, territorios indígenas y comunidades campesinas, que generen beneficios económicos, educación e intercambio cultural, previa consulta y consentimiento de las autoridades indígenas locales.</t>
    </r>
  </si>
  <si>
    <t>2.5.1.2.</t>
  </si>
  <si>
    <r>
      <t>2.5.1.2. </t>
    </r>
    <r>
      <rPr>
        <b/>
        <sz val="8"/>
        <color rgb="FFFFFFFF"/>
        <rFont val="Calibri"/>
        <family val="2"/>
        <scheme val="minor"/>
      </rPr>
      <t>Mejora y Continuidad </t>
    </r>
    <r>
      <rPr>
        <sz val="11"/>
        <color theme="1"/>
        <rFont val="Calibri"/>
        <family val="2"/>
        <scheme val="minor"/>
      </rPr>
      <t>  La organización monitorea los impactos sobre sitios culturales y territorios indígenas y comunidades campesinas para evaluar los beneficios o impactos negativos ocasionados por su actividad.</t>
    </r>
  </si>
  <si>
    <t>2.5.1.3.</t>
  </si>
  <si>
    <r>
      <t>2.5.1.3. </t>
    </r>
    <r>
      <rPr>
        <b/>
        <sz val="8"/>
        <color rgb="FFFFFFFF"/>
        <rFont val="Calibri"/>
        <family val="2"/>
        <scheme val="minor"/>
      </rPr>
      <t>Impacto Externo </t>
    </r>
    <r>
      <rPr>
        <sz val="11"/>
        <color theme="1"/>
        <rFont val="Calibri"/>
        <family val="2"/>
        <scheme val="minor"/>
      </rPr>
      <t>  La organización, previa consulta y aprobación, apoya programas que beneficien los sitios culturales o lleven beneficios a territorios indígenas.</t>
    </r>
  </si>
  <si>
    <t>2.5.2. Cultura local </t>
  </si>
  <si>
    <t>2.5.2.</t>
  </si>
  <si>
    <t>2.5.2.1.</t>
  </si>
  <si>
    <r>
      <t>2.5.2.1. </t>
    </r>
    <r>
      <rPr>
        <b/>
        <sz val="8"/>
        <color rgb="FFFFFFFF"/>
        <rFont val="Calibri"/>
        <family val="2"/>
        <scheme val="minor"/>
      </rPr>
      <t>Obligatorio </t>
    </r>
    <r>
      <rPr>
        <sz val="11"/>
        <color theme="1"/>
        <rFont val="Calibri"/>
        <family val="2"/>
        <scheme val="minor"/>
      </rPr>
      <t>  La organización cuenta con un inventario de atractivos, actividades y elementos culturales, e integra elementos culturales en sus productos o servicios.</t>
    </r>
  </si>
  <si>
    <t>2.5.2.2.</t>
  </si>
  <si>
    <r>
      <t>2.5.2.2. </t>
    </r>
    <r>
      <rPr>
        <b/>
        <sz val="8"/>
        <color rgb="FFFFFFFF"/>
        <rFont val="Calibri"/>
        <family val="2"/>
        <scheme val="minor"/>
      </rPr>
      <t>Mejora y Continuidad </t>
    </r>
    <r>
      <rPr>
        <sz val="11"/>
        <color theme="1"/>
        <rFont val="Calibri"/>
        <family val="2"/>
        <scheme val="minor"/>
      </rPr>
      <t>  La organización promociona e incentiva actividades artístico culturales, en donde las organizaciones comunales, grupos de artesanos / pintores / grupos folklóricos escultores o artistas en general, o bien empresas locales, puedan expresar, sus proyectos e iniciativas</t>
    </r>
  </si>
  <si>
    <t>2.5.2.3.</t>
  </si>
  <si>
    <r>
      <t>2.5.2.3. </t>
    </r>
    <r>
      <rPr>
        <b/>
        <sz val="8"/>
        <color rgb="FFFFFFFF"/>
        <rFont val="Calibri"/>
        <family val="2"/>
        <scheme val="minor"/>
      </rPr>
      <t>Impacto Externo </t>
    </r>
    <r>
      <rPr>
        <sz val="11"/>
        <color theme="1"/>
        <rFont val="Calibri"/>
        <family val="2"/>
        <scheme val="minor"/>
      </rPr>
      <t>  La organización brinda capacitación y patrocina programas locales o nacionales de rescate y promoción de actividades culturales</t>
    </r>
  </si>
  <si>
    <t>2.6.</t>
  </si>
  <si>
    <t>2.6. Comercialización de artefactos autóctonos</t>
  </si>
  <si>
    <t>La organización no comercializa o exhibe artefactos históricos y arqueológicos, excepto cuando sea permitido por la legislación.</t>
  </si>
  <si>
    <t>2.6.1.</t>
  </si>
  <si>
    <t>2.6.1. Compra y uso </t>
  </si>
  <si>
    <t>2.6.1.1.</t>
  </si>
  <si>
    <r>
      <t>2.6.1.1. </t>
    </r>
    <r>
      <rPr>
        <b/>
        <sz val="8"/>
        <color rgb="FFFFFFFF"/>
        <rFont val="Calibri"/>
        <family val="2"/>
        <scheme val="minor"/>
      </rPr>
      <t>Obligatorio </t>
    </r>
    <r>
      <rPr>
        <sz val="11"/>
        <color theme="1"/>
        <rFont val="Calibri"/>
        <family val="2"/>
        <scheme val="minor"/>
      </rPr>
      <t>  La organización implementa medidas para evitar la compra, la venta o el uso de artefactos históricos y arqueológicos</t>
    </r>
  </si>
  <si>
    <t>2.6.1.2.</t>
  </si>
  <si>
    <r>
      <t>2.6.1.2. </t>
    </r>
    <r>
      <rPr>
        <b/>
        <sz val="8"/>
        <color rgb="FFFFFFFF"/>
        <rFont val="Calibri"/>
        <family val="2"/>
        <scheme val="minor"/>
      </rPr>
      <t>Mejora y Continuidad </t>
    </r>
    <r>
      <rPr>
        <sz val="11"/>
        <color theme="1"/>
        <rFont val="Calibri"/>
        <family val="2"/>
        <scheme val="minor"/>
      </rPr>
      <t>  La organización sensibiliza a colaboradores, clientes y proveedores sobre la compra, la venta o el uso de artefactos históricos y arqueológicos</t>
    </r>
  </si>
  <si>
    <t>2.6.1.3.</t>
  </si>
  <si>
    <r>
      <t>2.6.1.3. </t>
    </r>
    <r>
      <rPr>
        <b/>
        <sz val="8"/>
        <color rgb="FFFFFFFF"/>
        <rFont val="Calibri"/>
        <family val="2"/>
        <scheme val="minor"/>
      </rPr>
      <t>Impacto Externo </t>
    </r>
    <r>
      <rPr>
        <sz val="11"/>
        <color theme="1"/>
        <rFont val="Calibri"/>
        <family val="2"/>
        <scheme val="minor"/>
      </rPr>
      <t>  La organización apoya y promueve campañas de concientización así como programas de acción para evitar la compra, la venta o el uso de artefactos históricos y arqueológicos.</t>
    </r>
  </si>
  <si>
    <t>2.7.</t>
  </si>
  <si>
    <t>2.7. Incorporación de la cultura local</t>
  </si>
  <si>
    <t>La organización valora e incorpora elementos auténticos de la cultura local tradicional y contemporánea en sus operaciones, diseño, decoración, gastronomía o tiendas, respetando al mismo tiempo los derechos de propiedad intelectual de las comunidades locales.</t>
  </si>
  <si>
    <t>2.7.1.</t>
  </si>
  <si>
    <t>2.7.1. Incorporación de la cultura local</t>
  </si>
  <si>
    <t>2.7.1.1.</t>
  </si>
  <si>
    <r>
      <t>2.7.1.1. </t>
    </r>
    <r>
      <rPr>
        <b/>
        <sz val="8"/>
        <color rgb="FFFFFFFF"/>
        <rFont val="Calibri"/>
        <family val="2"/>
        <scheme val="minor"/>
      </rPr>
      <t>Obligatorio </t>
    </r>
    <r>
      <rPr>
        <sz val="11"/>
        <color theme="1"/>
        <rFont val="Calibri"/>
        <family val="2"/>
        <scheme val="minor"/>
      </rPr>
      <t>  En la decoración de las instalaciones se utiliza artesanías u otro tipo de manifestaciones artísticas nacionales producidas con material que no estén vedados por ley y que tengan verificación de origen.</t>
    </r>
  </si>
  <si>
    <t>2.7.1.2.</t>
  </si>
  <si>
    <r>
      <t>2.7.1.2. </t>
    </r>
    <r>
      <rPr>
        <b/>
        <sz val="8"/>
        <color rgb="FFFFFFFF"/>
        <rFont val="Calibri"/>
        <family val="2"/>
        <scheme val="minor"/>
      </rPr>
      <t>Mejora y Continuidad </t>
    </r>
    <r>
      <rPr>
        <sz val="11"/>
        <color theme="1"/>
        <rFont val="Calibri"/>
        <family val="2"/>
        <scheme val="minor"/>
      </rPr>
      <t>  La organización brinda programas de capacitación y concientización para colaboradores, proveedores sobre el uso de artesanías y manifestaciones y expresiones artísticas nacionales</t>
    </r>
  </si>
  <si>
    <t>2.7.1.3.</t>
  </si>
  <si>
    <r>
      <t>2.7.1.3. </t>
    </r>
    <r>
      <rPr>
        <b/>
        <sz val="8"/>
        <color rgb="FFFFFFFF"/>
        <rFont val="Calibri"/>
        <family val="2"/>
        <scheme val="minor"/>
      </rPr>
      <t>Impacto Externo </t>
    </r>
    <r>
      <rPr>
        <sz val="11"/>
        <color theme="1"/>
        <rFont val="Calibri"/>
        <family val="2"/>
        <scheme val="minor"/>
      </rPr>
      <t>  La organización promueve y apoya a emprendedores locales que incorporan elementos de la cultura local en sus productos o servicios.</t>
    </r>
  </si>
  <si>
    <t>3. Impacto Ambiental</t>
  </si>
  <si>
    <t>3.1.</t>
  </si>
  <si>
    <t>3.1. Uso racional del Recurso Agua </t>
  </si>
  <si>
    <t>3.1.1.</t>
  </si>
  <si>
    <t>3.1.1. Plan de manejo integral de las aguas  </t>
  </si>
  <si>
    <t>3.1.1.1.</t>
  </si>
  <si>
    <r>
      <t>3.1.1.1. </t>
    </r>
    <r>
      <rPr>
        <b/>
        <sz val="8"/>
        <color rgb="FFFFFFFF"/>
        <rFont val="Calibri"/>
        <family val="2"/>
        <scheme val="minor"/>
      </rPr>
      <t>Obligatorio </t>
    </r>
    <r>
      <rPr>
        <sz val="11"/>
        <color theme="1"/>
        <rFont val="Calibri"/>
        <family val="2"/>
        <scheme val="minor"/>
      </rPr>
      <t>  La organización integra en su política de sostenibilidad y su plan, acciones que garantizan un manejo integral de agua</t>
    </r>
  </si>
  <si>
    <t>3.1.1.2.</t>
  </si>
  <si>
    <r>
      <t>3.1.1.2. </t>
    </r>
    <r>
      <rPr>
        <b/>
        <sz val="8"/>
        <color rgb="FFFFFFFF"/>
        <rFont val="Calibri"/>
        <family val="2"/>
        <scheme val="minor"/>
      </rPr>
      <t>Mejora y Continuidad </t>
    </r>
    <r>
      <rPr>
        <sz val="11"/>
        <color theme="1"/>
        <rFont val="Calibri"/>
        <family val="2"/>
        <scheme val="minor"/>
      </rPr>
      <t>  El sistema de gestión empresarial incorpora el manejo integral del agua</t>
    </r>
  </si>
  <si>
    <t>3.1.2.</t>
  </si>
  <si>
    <t>3.1.2. Métricas de consumo </t>
  </si>
  <si>
    <t>3.1.2.1.</t>
  </si>
  <si>
    <r>
      <t>3.1.2.1. </t>
    </r>
    <r>
      <rPr>
        <b/>
        <sz val="8"/>
        <color rgb="FFFFFFFF"/>
        <rFont val="Calibri"/>
        <family val="2"/>
        <scheme val="minor"/>
      </rPr>
      <t>Obligatorio </t>
    </r>
    <r>
      <rPr>
        <sz val="11"/>
        <color theme="1"/>
        <rFont val="Calibri"/>
        <family val="2"/>
        <scheme val="minor"/>
      </rPr>
      <t>  La organización mide el consumo de agua y sus fuentes, da seguimiento y registra periódicamente los consumos de agua y se toman acciones correctivas. </t>
    </r>
  </si>
  <si>
    <t>3.1.2.2.</t>
  </si>
  <si>
    <r>
      <t>3.1.2.2. </t>
    </r>
    <r>
      <rPr>
        <b/>
        <sz val="8"/>
        <color rgb="FFFFFFFF"/>
        <rFont val="Calibri"/>
        <family val="2"/>
        <scheme val="minor"/>
      </rPr>
      <t>Mejora y Continuidad </t>
    </r>
    <r>
      <rPr>
        <sz val="11"/>
        <color theme="1"/>
        <rFont val="Calibri"/>
        <family val="2"/>
        <scheme val="minor"/>
      </rPr>
      <t>  La organización da seguimiento y registra la cantidad de agua consumida por áreas operativas, colaboradores y clientes, o actividad turística, con indicadores que están incorporados en el sistema de gestión de sostenibilidad.</t>
    </r>
  </si>
  <si>
    <t>3.1.3.</t>
  </si>
  <si>
    <t>3.1.3. Optimización del Consumo </t>
  </si>
  <si>
    <t>3.1.3.1.</t>
  </si>
  <si>
    <r>
      <t>3.1.3.1. </t>
    </r>
    <r>
      <rPr>
        <b/>
        <sz val="8"/>
        <color rgb="FFFFFFFF"/>
        <rFont val="Calibri"/>
        <family val="2"/>
        <scheme val="minor"/>
      </rPr>
      <t>Obligatorio </t>
    </r>
    <r>
      <rPr>
        <sz val="11"/>
        <color theme="1"/>
        <rFont val="Calibri"/>
        <family val="2"/>
        <scheme val="minor"/>
      </rPr>
      <t>  La organización optimiza el consumo de agua, a través de fomentar el uso racional de agua en las diferentes áreas operativas y/o consumo por cliente interno o externo, así como implementando mantenimiento preventivo y correctivo.</t>
    </r>
  </si>
  <si>
    <t>3.1.3.2.</t>
  </si>
  <si>
    <r>
      <t>3.1.3.2. </t>
    </r>
    <r>
      <rPr>
        <b/>
        <sz val="8"/>
        <color rgb="FFFFFFFF"/>
        <rFont val="Calibri"/>
        <family val="2"/>
        <scheme val="minor"/>
      </rPr>
      <t>Mejora y Continuidad </t>
    </r>
    <r>
      <rPr>
        <sz val="11"/>
        <color theme="1"/>
        <rFont val="Calibri"/>
        <family val="2"/>
        <scheme val="minor"/>
      </rPr>
      <t>  La organización incentiva a actores internos y externos, así como a otros actores del destino a implementar medidas de optimización en el consumo de agua.</t>
    </r>
  </si>
  <si>
    <t>3.1.3.3.</t>
  </si>
  <si>
    <r>
      <t>3.1.3.3. </t>
    </r>
    <r>
      <rPr>
        <b/>
        <sz val="8"/>
        <color rgb="FFFFFFFF"/>
        <rFont val="Calibri"/>
        <family val="2"/>
        <scheme val="minor"/>
      </rPr>
      <t>Impacto Externo </t>
    </r>
    <r>
      <rPr>
        <sz val="11"/>
        <color theme="1"/>
        <rFont val="Calibri"/>
        <family val="2"/>
        <scheme val="minor"/>
      </rPr>
      <t>  La organización apoya campañas de promoción de conservación y uso racional del agua.</t>
    </r>
  </si>
  <si>
    <t>3.1.4.</t>
  </si>
  <si>
    <t>3.1.4. Fuentes de agua </t>
  </si>
  <si>
    <t>3.1.4.1.</t>
  </si>
  <si>
    <r>
      <t>3.1.4.1. </t>
    </r>
    <r>
      <rPr>
        <b/>
        <sz val="8"/>
        <color rgb="FFFFFFFF"/>
        <rFont val="Calibri"/>
        <family val="2"/>
        <scheme val="minor"/>
      </rPr>
      <t>Obligatorio </t>
    </r>
    <r>
      <rPr>
        <sz val="11"/>
        <color theme="1"/>
        <rFont val="Calibri"/>
        <family val="2"/>
        <scheme val="minor"/>
      </rPr>
      <t>  La organización se asegura que el agua proviene de fuentes autorizadas para el uso asignado.&amp;nbsp;</t>
    </r>
  </si>
  <si>
    <t>3.1.4.2.</t>
  </si>
  <si>
    <r>
      <t>3.1.4.2. </t>
    </r>
    <r>
      <rPr>
        <b/>
        <sz val="8"/>
        <color rgb="FFFFFFFF"/>
        <rFont val="Calibri"/>
        <family val="2"/>
        <scheme val="minor"/>
      </rPr>
      <t>Mejora y Continuidad </t>
    </r>
    <r>
      <rPr>
        <sz val="11"/>
        <color theme="1"/>
        <rFont val="Calibri"/>
        <family val="2"/>
        <scheme val="minor"/>
      </rPr>
      <t>  Se buscan fuentes alternativas de captación de agua, y se manejan de tal forma que no se afecta el ecosistema</t>
    </r>
  </si>
  <si>
    <t>3.1.4.3.</t>
  </si>
  <si>
    <r>
      <t>3.1.4.3. </t>
    </r>
    <r>
      <rPr>
        <b/>
        <sz val="8"/>
        <color rgb="FFFFFFFF"/>
        <rFont val="Calibri"/>
        <family val="2"/>
        <scheme val="minor"/>
      </rPr>
      <t>Impacto Externo </t>
    </r>
    <r>
      <rPr>
        <sz val="11"/>
        <color theme="1"/>
        <rFont val="Calibri"/>
        <family val="2"/>
        <scheme val="minor"/>
      </rPr>
      <t>  La organización apoya al destino para asegurar que las fuentes de agua estén siendo manejadas adecuadamente y que no impacten negativamente sobre la satisfacción de las necesidades de la comunidad.</t>
    </r>
  </si>
  <si>
    <t>3.2.</t>
  </si>
  <si>
    <t>3.2. Manejo Adecuado de Aguas Residuales  </t>
  </si>
  <si>
    <t>La organización hace un manejo eficiente y racional de las aguas residuales.</t>
  </si>
  <si>
    <t>3.2.1.</t>
  </si>
  <si>
    <t>3.2.1. Identificación de fuentes y volúmenes de aguas residuales </t>
  </si>
  <si>
    <t>3.2.1.1.</t>
  </si>
  <si>
    <r>
      <t>3.2.1.1. </t>
    </r>
    <r>
      <rPr>
        <b/>
        <sz val="8"/>
        <color rgb="FFFFFFFF"/>
        <rFont val="Calibri"/>
        <family val="2"/>
        <scheme val="minor"/>
      </rPr>
      <t>Obligatorio </t>
    </r>
    <r>
      <rPr>
        <sz val="11"/>
        <color theme="1"/>
        <rFont val="Calibri"/>
        <family val="2"/>
        <scheme val="minor"/>
      </rPr>
      <t>  La organización ha identificado sus fuentes, tipos y volúmenes de aguas residuales.</t>
    </r>
  </si>
  <si>
    <t>3.2.2.</t>
  </si>
  <si>
    <t>3.2.2. Tratamiento de Aguas Residuales </t>
  </si>
  <si>
    <t>3.2.2.1.</t>
  </si>
  <si>
    <r>
      <t>3.2.2.1. </t>
    </r>
    <r>
      <rPr>
        <b/>
        <sz val="8"/>
        <color rgb="FFFFFFFF"/>
        <rFont val="Calibri"/>
        <family val="2"/>
        <scheme val="minor"/>
      </rPr>
      <t>Obligatorio </t>
    </r>
    <r>
      <rPr>
        <sz val="11"/>
        <color theme="1"/>
        <rFont val="Calibri"/>
        <family val="2"/>
        <scheme val="minor"/>
      </rPr>
      <t>  Las aguas residuales son tratadas y descargadas sin contaminantes</t>
    </r>
  </si>
  <si>
    <r>
      <t>3.2.2.2. </t>
    </r>
    <r>
      <rPr>
        <b/>
        <sz val="8"/>
        <color rgb="FFFFFFFF"/>
        <rFont val="Calibri"/>
        <family val="2"/>
        <scheme val="minor"/>
      </rPr>
      <t>Mejora y Continuidad </t>
    </r>
    <r>
      <rPr>
        <sz val="11"/>
        <color theme="1"/>
        <rFont val="Calibri"/>
        <family val="2"/>
        <scheme val="minor"/>
      </rPr>
      <t>  Las aguas residuales son reutilizadas siempre y cuando no produzcan efectos adversos al ambiente y a la comunidad&amp;nbsp;</t>
    </r>
  </si>
  <si>
    <t>3.3.</t>
  </si>
  <si>
    <t>3.3. Uso eficiente de energía </t>
  </si>
  <si>
    <t>La organización hace un uso racional de la energía, de acuerdo a su capacidad y nivel de operación, realiza métricas de consumo, mantiene equipos eficientes y tiene un plan para reducir el consumo de energía donde sea posible, incluyendo el uso de fuentes de energía renovables.</t>
  </si>
  <si>
    <t>3.3.1.</t>
  </si>
  <si>
    <t>3.3.1. Plan de uso racional de la energía  </t>
  </si>
  <si>
    <t>3.3.1.1.</t>
  </si>
  <si>
    <r>
      <t>3.3.1.1. </t>
    </r>
    <r>
      <rPr>
        <b/>
        <sz val="8"/>
        <color rgb="FFFFFFFF"/>
        <rFont val="Calibri"/>
        <family val="2"/>
        <scheme val="minor"/>
      </rPr>
      <t>Obligatorio </t>
    </r>
    <r>
      <rPr>
        <sz val="11"/>
        <color theme="1"/>
        <rFont val="Calibri"/>
        <family val="2"/>
        <scheme val="minor"/>
      </rPr>
      <t>  La organización integra en su política de sostenibilidad y su plan, acciones que garantizan el uso racional de la energía.</t>
    </r>
  </si>
  <si>
    <t>3.3.1.2.</t>
  </si>
  <si>
    <r>
      <t>3.3.1.2. </t>
    </r>
    <r>
      <rPr>
        <b/>
        <sz val="8"/>
        <color rgb="FFFFFFFF"/>
        <rFont val="Calibri"/>
        <family val="2"/>
        <scheme val="minor"/>
      </rPr>
      <t>Mejora y Continuidad </t>
    </r>
    <r>
      <rPr>
        <sz val="11"/>
        <color theme="1"/>
        <rFont val="Calibri"/>
        <family val="2"/>
        <scheme val="minor"/>
      </rPr>
      <t>  El plan está integrado al sistema de gestión empresarial y se involucra a colaboradores y clientes en su implementación.</t>
    </r>
  </si>
  <si>
    <t>3.3.2.</t>
  </si>
  <si>
    <t>3.3.2. Seguimiento y toma de acciones  </t>
  </si>
  <si>
    <t>3.3.2.1.</t>
  </si>
  <si>
    <r>
      <t>3.3.2.1. </t>
    </r>
    <r>
      <rPr>
        <b/>
        <sz val="8"/>
        <color rgb="FFFFFFFF"/>
        <rFont val="Calibri"/>
        <family val="2"/>
        <scheme val="minor"/>
      </rPr>
      <t>Obligatorio </t>
    </r>
    <r>
      <rPr>
        <sz val="11"/>
        <color theme="1"/>
        <rFont val="Calibri"/>
        <family val="2"/>
        <scheme val="minor"/>
      </rPr>
      <t>  La organización establece la base de consumo y sus metas, da seguimiento, registra periódicamente los consumos de energía y, toma acciones correctivas y preventivas. </t>
    </r>
  </si>
  <si>
    <t>3.3.2.2.</t>
  </si>
  <si>
    <r>
      <t>3.3.2.2. </t>
    </r>
    <r>
      <rPr>
        <b/>
        <sz val="8"/>
        <color rgb="FFFFFFFF"/>
        <rFont val="Calibri"/>
        <family val="2"/>
        <scheme val="minor"/>
      </rPr>
      <t>Mejora y Continuidad </t>
    </r>
    <r>
      <rPr>
        <sz val="11"/>
        <color theme="1"/>
        <rFont val="Calibri"/>
        <family val="2"/>
        <scheme val="minor"/>
      </rPr>
      <t>  La organización tiene un sistema de seguimiento y evaluación con indicadores específicos, que revisa y actualiza periódicamente para adaptarse a los cambios de la organización, su entorno y para alcanzar nuevas metas. </t>
    </r>
  </si>
  <si>
    <t>3.3.3.</t>
  </si>
  <si>
    <t>3.3.3. Mantenimiento</t>
  </si>
  <si>
    <t>3.3.3.1.</t>
  </si>
  <si>
    <r>
      <t>3.3.3.1. </t>
    </r>
    <r>
      <rPr>
        <b/>
        <sz val="8"/>
        <color rgb="FFFFFFFF"/>
        <rFont val="Calibri"/>
        <family val="2"/>
        <scheme val="minor"/>
      </rPr>
      <t>Obligatorio </t>
    </r>
    <r>
      <rPr>
        <sz val="11"/>
        <color theme="1"/>
        <rFont val="Calibri"/>
        <family val="2"/>
        <scheme val="minor"/>
      </rPr>
      <t>  La organización cuenta da mantenimiento preventivo periódico a equipo e instalaciones necesarias para incrementar eficiencia energética</t>
    </r>
  </si>
  <si>
    <t>3.3.3.2.</t>
  </si>
  <si>
    <r>
      <t>3.3.3.2. </t>
    </r>
    <r>
      <rPr>
        <b/>
        <sz val="8"/>
        <color rgb="FFFFFFFF"/>
        <rFont val="Calibri"/>
        <family val="2"/>
        <scheme val="minor"/>
      </rPr>
      <t>Mejora y Continuidad </t>
    </r>
    <r>
      <rPr>
        <sz val="11"/>
        <color theme="1"/>
        <rFont val="Calibri"/>
        <family val="2"/>
        <scheme val="minor"/>
      </rPr>
      <t>  La organización cuenta con un plan de mantenimiento preventivo periódico de todo el sistema energético que permite el incremento de su eficiencia.</t>
    </r>
  </si>
  <si>
    <t>3.3.4.</t>
  </si>
  <si>
    <t>3.3.4. Equipo de alta eficiencia </t>
  </si>
  <si>
    <t>3.3.4.1.</t>
  </si>
  <si>
    <r>
      <t>3.3.4.1. </t>
    </r>
    <r>
      <rPr>
        <b/>
        <sz val="8"/>
        <color rgb="FFFFFFFF"/>
        <rFont val="Calibri"/>
        <family val="2"/>
        <scheme val="minor"/>
      </rPr>
      <t>Obligatorio </t>
    </r>
    <r>
      <rPr>
        <sz val="11"/>
        <color theme="1"/>
        <rFont val="Calibri"/>
        <family val="2"/>
        <scheme val="minor"/>
      </rPr>
      <t>  La organización tiene un plan de reemplazo de equipo por equipos de alta eficiencia</t>
    </r>
  </si>
  <si>
    <t>3.3.4.2.</t>
  </si>
  <si>
    <r>
      <t>3.3.4.2. </t>
    </r>
    <r>
      <rPr>
        <b/>
        <sz val="8"/>
        <color rgb="FFFFFFFF"/>
        <rFont val="Calibri"/>
        <family val="2"/>
        <scheme val="minor"/>
      </rPr>
      <t>Mejora y Continuidad </t>
    </r>
    <r>
      <rPr>
        <sz val="11"/>
        <color theme="1"/>
        <rFont val="Calibri"/>
        <family val="2"/>
        <scheme val="minor"/>
      </rPr>
      <t>  Existe un programa para sustituir tecnologías de bajo rendimiento por tecnologías que ahorran energía. Se usan equipos certificados.</t>
    </r>
  </si>
  <si>
    <t>3.3.5.</t>
  </si>
  <si>
    <t>3.3.5. Energía alternativa </t>
  </si>
  <si>
    <t>3.3.5.1.</t>
  </si>
  <si>
    <r>
      <t>3.3.5.1. </t>
    </r>
    <r>
      <rPr>
        <b/>
        <sz val="8"/>
        <color rgb="FFFFFFFF"/>
        <rFont val="Calibri"/>
        <family val="2"/>
        <scheme val="minor"/>
      </rPr>
      <t>Obligatorio </t>
    </r>
    <r>
      <rPr>
        <sz val="11"/>
        <color theme="1"/>
        <rFont val="Calibri"/>
        <family val="2"/>
        <scheme val="minor"/>
      </rPr>
      <t>  La organización tiene un inventario de fuentes de energía alternativa que puede utilizar en su operación y tiene un plan para sustitución de fuentes tradicionales a fuentes alternativas.</t>
    </r>
  </si>
  <si>
    <t>3.3.5.2.</t>
  </si>
  <si>
    <r>
      <t>3.3.5.2. </t>
    </r>
    <r>
      <rPr>
        <b/>
        <sz val="8"/>
        <color rgb="FFFFFFFF"/>
        <rFont val="Calibri"/>
        <family val="2"/>
        <scheme val="minor"/>
      </rPr>
      <t>Mejora y Continuidad </t>
    </r>
    <r>
      <rPr>
        <sz val="11"/>
        <color theme="1"/>
        <rFont val="Calibri"/>
        <family val="2"/>
        <scheme val="minor"/>
      </rPr>
      <t>  La empresa utiliza energía alternativa en sus operaciones.</t>
    </r>
  </si>
  <si>
    <t>3.3.5.3.</t>
  </si>
  <si>
    <r>
      <t>3.3.5.3. </t>
    </r>
    <r>
      <rPr>
        <b/>
        <sz val="8"/>
        <color rgb="FFFFFFFF"/>
        <rFont val="Calibri"/>
        <family val="2"/>
        <scheme val="minor"/>
      </rPr>
      <t>Impacto Externo </t>
    </r>
    <r>
      <rPr>
        <sz val="11"/>
        <color theme="1"/>
        <rFont val="Calibri"/>
        <family val="2"/>
        <scheme val="minor"/>
      </rPr>
      <t>  La organización, junto con otros actores locales, promueve el uso de energía alternativa en el destino y/o provee energía a otros consumidores.</t>
    </r>
  </si>
  <si>
    <t>3.3.6.</t>
  </si>
  <si>
    <t>3.3.6. Arquitectura, ingenieria y diseño para mejorar eficiencia energética </t>
  </si>
  <si>
    <t>3.3.6.1.</t>
  </si>
  <si>
    <r>
      <t>3.3.6.1. </t>
    </r>
    <r>
      <rPr>
        <b/>
        <sz val="8"/>
        <color rgb="FFFFFFFF"/>
        <rFont val="Calibri"/>
        <family val="2"/>
        <scheme val="minor"/>
      </rPr>
      <t>Obligatorio </t>
    </r>
    <r>
      <rPr>
        <sz val="11"/>
        <color theme="1"/>
        <rFont val="Calibri"/>
        <family val="2"/>
        <scheme val="minor"/>
      </rPr>
      <t>  La organización hace un uso eficiente de la luz natural y del color para incrementar la luminosidad en espacios determinados.</t>
    </r>
  </si>
  <si>
    <t>3.4.</t>
  </si>
  <si>
    <t>3.4. Prácticas de consumo y producción sostenible </t>
  </si>
  <si>
    <t>La organización favorece la compra de productos y la contratación de servicios sostenibles y apoya y promueve proveedores que sigan prácticas de sostenibilidad.</t>
  </si>
  <si>
    <t>3.4.1.</t>
  </si>
  <si>
    <t>3.4.1. Compra de productos y contratación de servicios  </t>
  </si>
  <si>
    <t>3.4.1.1.</t>
  </si>
  <si>
    <r>
      <t>3.4.1.1. </t>
    </r>
    <r>
      <rPr>
        <b/>
        <sz val="8"/>
        <color rgb="FFFFFFFF"/>
        <rFont val="Calibri"/>
        <family val="2"/>
        <scheme val="minor"/>
      </rPr>
      <t>Obligatorio </t>
    </r>
    <r>
      <rPr>
        <sz val="11"/>
        <color theme="1"/>
        <rFont val="Calibri"/>
        <family val="2"/>
        <scheme val="minor"/>
      </rPr>
      <t>  La organización favorece la compra de productos sostenibles y la contratación de servicios sostenibles.</t>
    </r>
  </si>
  <si>
    <t>3.4.1.2.</t>
  </si>
  <si>
    <r>
      <t>3.4.1.2. </t>
    </r>
    <r>
      <rPr>
        <b/>
        <sz val="8"/>
        <color rgb="FFFFFFFF"/>
        <rFont val="Calibri"/>
        <family val="2"/>
        <scheme val="minor"/>
      </rPr>
      <t>Mejora y Continuidad </t>
    </r>
    <r>
      <rPr>
        <sz val="11"/>
        <color theme="1"/>
        <rFont val="Calibri"/>
        <family val="2"/>
        <scheme val="minor"/>
      </rPr>
      <t>  La organización incrementa la compra y contratación de servicios sostenibles; y favorece proveedores que siguen prácticas sostenibles.</t>
    </r>
  </si>
  <si>
    <t>3.4.1.3.</t>
  </si>
  <si>
    <r>
      <t>3.4.1.3. </t>
    </r>
    <r>
      <rPr>
        <b/>
        <sz val="8"/>
        <color rgb="FFFFFFFF"/>
        <rFont val="Calibri"/>
        <family val="2"/>
        <scheme val="minor"/>
      </rPr>
      <t>Impacto Externo </t>
    </r>
    <r>
      <rPr>
        <sz val="11"/>
        <color theme="1"/>
        <rFont val="Calibri"/>
        <family val="2"/>
        <scheme val="minor"/>
      </rPr>
      <t>  La organización ofrece cursos de información, capacitación y asesoría sobre prácticas sostenibles a sus proveedores y a empresas locales.&amp;nbsp;&amp;nbsp;</t>
    </r>
  </si>
  <si>
    <t>3.4.2.</t>
  </si>
  <si>
    <t>3.4.2. Especies vedadas o amenazadas </t>
  </si>
  <si>
    <t>3.4.2.1.</t>
  </si>
  <si>
    <r>
      <t>3.4.2.1. </t>
    </r>
    <r>
      <rPr>
        <b/>
        <sz val="8"/>
        <color rgb="FFFFFFFF"/>
        <rFont val="Calibri"/>
        <family val="2"/>
        <scheme val="minor"/>
      </rPr>
      <t>Obligatorio </t>
    </r>
    <r>
      <rPr>
        <sz val="11"/>
        <color theme="1"/>
        <rFont val="Calibri"/>
        <family val="2"/>
        <scheme val="minor"/>
      </rPr>
      <t>  La organización no captura, mantiene en cautiverio, manipula, comercializa o consume especies de flora y fauna con protección legal, en peligro de extensión o amenazadas., salvo permiso especifico .</t>
    </r>
  </si>
  <si>
    <t>3.4.2.2.</t>
  </si>
  <si>
    <r>
      <t>3.4.2.2. </t>
    </r>
    <r>
      <rPr>
        <b/>
        <sz val="8"/>
        <color rgb="FFFFFFFF"/>
        <rFont val="Calibri"/>
        <family val="2"/>
        <scheme val="minor"/>
      </rPr>
      <t>Mejora y Continuidad </t>
    </r>
    <r>
      <rPr>
        <sz val="11"/>
        <color theme="1"/>
        <rFont val="Calibri"/>
        <family val="2"/>
        <scheme val="minor"/>
      </rPr>
      <t>  La empresa comunica a sus actores internos y externos su política de sobre las especies vedadas, amenazadas y en peligro de extinción e los incentiva a seguir las mismas prácticas.&amp;nbsp;</t>
    </r>
  </si>
  <si>
    <t>3.4.2.3.</t>
  </si>
  <si>
    <r>
      <t>3.4.2.3. </t>
    </r>
    <r>
      <rPr>
        <b/>
        <sz val="8"/>
        <color rgb="FFFFFFFF"/>
        <rFont val="Calibri"/>
        <family val="2"/>
        <scheme val="minor"/>
      </rPr>
      <t>Impacto Externo </t>
    </r>
    <r>
      <rPr>
        <sz val="11"/>
        <color theme="1"/>
        <rFont val="Calibri"/>
        <family val="2"/>
        <scheme val="minor"/>
      </rPr>
      <t>  Se brindan capacitaciones y se incentiva el consumo de especies que no se encuentren comprometidas a nivel de destino. Se participa en campañas locales o nacionales de sensibilización.&amp;nbsp;&amp;nbsp;</t>
    </r>
  </si>
  <si>
    <t>3.4.3.</t>
  </si>
  <si>
    <t>3.4.3. Productos y servicios de turismo certificados </t>
  </si>
  <si>
    <t>3.4.3.1.</t>
  </si>
  <si>
    <r>
      <t>3.4.3.1. </t>
    </r>
    <r>
      <rPr>
        <b/>
        <sz val="8"/>
        <color rgb="FFFFFFFF"/>
        <rFont val="Calibri"/>
        <family val="2"/>
        <scheme val="minor"/>
      </rPr>
      <t>Obligatorio </t>
    </r>
    <r>
      <rPr>
        <sz val="11"/>
        <color theme="1"/>
        <rFont val="Calibri"/>
        <family val="2"/>
        <scheme val="minor"/>
      </rPr>
      <t>  La organización prefiere productos y servicios turísticos certificados y promueve y concientiza a actores internos y externos sobre la importancia de la certificación.</t>
    </r>
  </si>
  <si>
    <t>3.4.3.2.</t>
  </si>
  <si>
    <r>
      <t>3.4.3.2. </t>
    </r>
    <r>
      <rPr>
        <b/>
        <sz val="8"/>
        <color rgb="FFFFFFFF"/>
        <rFont val="Calibri"/>
        <family val="2"/>
        <scheme val="minor"/>
      </rPr>
      <t>Mejora y Continuidad </t>
    </r>
    <r>
      <rPr>
        <sz val="11"/>
        <color theme="1"/>
        <rFont val="Calibri"/>
        <family val="2"/>
        <scheme val="minor"/>
      </rPr>
      <t>  La organización exige la certificación turística de los prestadores de servicios turísticos, cuando exista y sea económicamente viable.</t>
    </r>
  </si>
  <si>
    <t>3.4.3.3.</t>
  </si>
  <si>
    <r>
      <t>3.4.3.3. </t>
    </r>
    <r>
      <rPr>
        <b/>
        <sz val="8"/>
        <color rgb="FFFFFFFF"/>
        <rFont val="Calibri"/>
        <family val="2"/>
        <scheme val="minor"/>
      </rPr>
      <t>Impacto Externo </t>
    </r>
    <r>
      <rPr>
        <sz val="11"/>
        <color theme="1"/>
        <rFont val="Calibri"/>
        <family val="2"/>
        <scheme val="minor"/>
      </rPr>
      <t>  La organización apoyo y acompaña a emprendedores turísticos en sus esfuerzos por adquirir la certificación turística.&amp;nbsp; &amp;nbsp;</t>
    </r>
  </si>
  <si>
    <t>3.4.4.</t>
  </si>
  <si>
    <t>3.4.4. Compras eficientes</t>
  </si>
  <si>
    <t>La organización gestiona cuidadosamente la adquisición de bienes consumibles y desechables con el objetio de minimizar los desechos.</t>
  </si>
  <si>
    <t>3.4.4.1.</t>
  </si>
  <si>
    <r>
      <t>3.4.4.1. </t>
    </r>
    <r>
      <rPr>
        <b/>
        <sz val="8"/>
        <color rgb="FFFFFFFF"/>
        <rFont val="Calibri"/>
        <family val="2"/>
        <scheme val="minor"/>
      </rPr>
      <t>Obligatorio </t>
    </r>
    <r>
      <rPr>
        <sz val="11"/>
        <color theme="1"/>
        <rFont val="Calibri"/>
        <family val="2"/>
        <scheme val="minor"/>
      </rPr>
      <t>  La organización integra en su política de sostenibilidad y su plan una proveeduría sostenible que prioriza los productos que no generen el mínimo de residuos, que posean envases reutilizables o que sean de rápida degradación.</t>
    </r>
  </si>
  <si>
    <t>3.5.</t>
  </si>
  <si>
    <t>3.5. Manejo integrado de residuos sólidos </t>
  </si>
  <si>
    <t>3.5.1.</t>
  </si>
  <si>
    <t>3.5.1. Plan de manejo integral de residuos sólidos  </t>
  </si>
  <si>
    <t>3.5.1.1.</t>
  </si>
  <si>
    <r>
      <t>3.5.1.1. </t>
    </r>
    <r>
      <rPr>
        <b/>
        <sz val="8"/>
        <color rgb="FFFFFFFF"/>
        <rFont val="Calibri"/>
        <family val="2"/>
        <scheme val="minor"/>
      </rPr>
      <t>Obligatorio </t>
    </r>
    <r>
      <rPr>
        <sz val="11"/>
        <color theme="1"/>
        <rFont val="Calibri"/>
        <family val="2"/>
        <scheme val="minor"/>
      </rPr>
      <t>  La organización integra en su política de sostenibilidad y su plan que garantiza un manejo integral de los residuos sólidos. </t>
    </r>
  </si>
  <si>
    <t>3.5.2.</t>
  </si>
  <si>
    <t>3.5.2. Métricas de generación de desechos  </t>
  </si>
  <si>
    <t>3.5.2.1.</t>
  </si>
  <si>
    <r>
      <t>3.5.2.1. </t>
    </r>
    <r>
      <rPr>
        <b/>
        <sz val="8"/>
        <color rgb="FFFFFFFF"/>
        <rFont val="Calibri"/>
        <family val="2"/>
        <scheme val="minor"/>
      </rPr>
      <t>Obligatorio </t>
    </r>
    <r>
      <rPr>
        <sz val="11"/>
        <color theme="1"/>
        <rFont val="Calibri"/>
        <family val="2"/>
        <scheme val="minor"/>
      </rPr>
      <t>  La organización da seguimiento, registra periódicamente la generación de residuos por áreas operativas y según tipos de material con indicadores que están incorporados en el sistema de monitoreo y evaluación empresarial, y toma acciones correctivas.</t>
    </r>
  </si>
  <si>
    <t>3.5.2.2.</t>
  </si>
  <si>
    <r>
      <t>3.5.2.2. </t>
    </r>
    <r>
      <rPr>
        <b/>
        <sz val="8"/>
        <color rgb="FFFFFFFF"/>
        <rFont val="Calibri"/>
        <family val="2"/>
        <scheme val="minor"/>
      </rPr>
      <t>Mejora y Continuidad </t>
    </r>
    <r>
      <rPr>
        <sz val="11"/>
        <color theme="1"/>
        <rFont val="Calibri"/>
        <family val="2"/>
        <scheme val="minor"/>
      </rPr>
      <t>  La organización da seguimiento y registra la cantidad de residuos generados por cliente interno o externo y/o actividad turística.</t>
    </r>
  </si>
  <si>
    <t>3.5.3.</t>
  </si>
  <si>
    <t>3.5.3. Reducción de residuos </t>
  </si>
  <si>
    <t>3.5.3.1.</t>
  </si>
  <si>
    <r>
      <t>3.5.3.1. </t>
    </r>
    <r>
      <rPr>
        <b/>
        <sz val="8"/>
        <color rgb="FFFFFFFF"/>
        <rFont val="Calibri"/>
        <family val="2"/>
        <scheme val="minor"/>
      </rPr>
      <t>Obligatorio </t>
    </r>
    <r>
      <rPr>
        <sz val="11"/>
        <color theme="1"/>
        <rFont val="Calibri"/>
        <family val="2"/>
        <scheme val="minor"/>
      </rPr>
      <t>  La organización involucra a sus actores internos y externos en las prácticas para disminuir la generación de residuos en las áreas operativas y/o por cliente o actividad</t>
    </r>
  </si>
  <si>
    <t>3.5.3.2.</t>
  </si>
  <si>
    <r>
      <t>3.5.3.2. </t>
    </r>
    <r>
      <rPr>
        <b/>
        <sz val="8"/>
        <color rgb="FFFFFFFF"/>
        <rFont val="Calibri"/>
        <family val="2"/>
        <scheme val="minor"/>
      </rPr>
      <t>Mejora y Continuidad </t>
    </r>
    <r>
      <rPr>
        <sz val="11"/>
        <color theme="1"/>
        <rFont val="Calibri"/>
        <family val="2"/>
        <scheme val="minor"/>
      </rPr>
      <t>  La organización involucra a sus clientes internos y externos en las prácticas para disminuir la generación de residuos en las áreas operativas y/o por cliente o actividad</t>
    </r>
  </si>
  <si>
    <t>3.5.3.3.</t>
  </si>
  <si>
    <r>
      <t>3.5.3.3. </t>
    </r>
    <r>
      <rPr>
        <b/>
        <sz val="8"/>
        <color rgb="FFFFFFFF"/>
        <rFont val="Calibri"/>
        <family val="2"/>
        <scheme val="minor"/>
      </rPr>
      <t>Impacto Externo </t>
    </r>
    <r>
      <rPr>
        <sz val="11"/>
        <color theme="1"/>
        <rFont val="Calibri"/>
        <family val="2"/>
        <scheme val="minor"/>
      </rPr>
      <t>  La organización participa activamente en el destino en iniciativas orientadas a la reducción de la generación de residuos.</t>
    </r>
  </si>
  <si>
    <t>3.5.4.</t>
  </si>
  <si>
    <t>3.5.4. Separación, almacenamiento y disposición </t>
  </si>
  <si>
    <t>3.5.4.1.</t>
  </si>
  <si>
    <r>
      <t>3.5.4.1. </t>
    </r>
    <r>
      <rPr>
        <b/>
        <sz val="8"/>
        <color rgb="FFFFFFFF"/>
        <rFont val="Calibri"/>
        <family val="2"/>
        <scheme val="minor"/>
      </rPr>
      <t>Obligatorio </t>
    </r>
    <r>
      <rPr>
        <sz val="11"/>
        <color theme="1"/>
        <rFont val="Calibri"/>
        <family val="2"/>
        <scheme val="minor"/>
      </rPr>
      <t>  Los residuos se separan, clasifican, almacenan reutilizan, o reciclan, disminuyendo el impacto sobre ambiente y personas. Los residuos restantes se disponen de tal manera que no causen efecto adverso al ambiente o la comunidad.</t>
    </r>
  </si>
  <si>
    <t>3.5.4.2.</t>
  </si>
  <si>
    <r>
      <t>3.5.4.2. </t>
    </r>
    <r>
      <rPr>
        <b/>
        <sz val="8"/>
        <color rgb="FFFFFFFF"/>
        <rFont val="Calibri"/>
        <family val="2"/>
        <scheme val="minor"/>
      </rPr>
      <t>Mejora y Continuidad </t>
    </r>
    <r>
      <rPr>
        <sz val="11"/>
        <color theme="1"/>
        <rFont val="Calibri"/>
        <family val="2"/>
        <scheme val="minor"/>
      </rPr>
      <t>  Se apoya a iniciativas de emprendimiento local dirigidos al uso, aprovechamiento y disposición de residuos</t>
    </r>
  </si>
  <si>
    <t>3.6.</t>
  </si>
  <si>
    <t>3.6. Contaminación</t>
  </si>
  <si>
    <t>La organización implementa prácticas para reducir la contaminación causada por el ruido, la iluminación, la escorrentía, la erosión, los compuestos que agotan el ozono y los contaminantes del aire, el agua y el suelo.</t>
  </si>
  <si>
    <t>3.6.1.</t>
  </si>
  <si>
    <t>3.6.1. Programa reducción de contaminación </t>
  </si>
  <si>
    <t>3.6.1.1.</t>
  </si>
  <si>
    <r>
      <t>3.6.1.1. </t>
    </r>
    <r>
      <rPr>
        <b/>
        <sz val="8"/>
        <color rgb="FFFFFFFF"/>
        <rFont val="Calibri"/>
        <family val="2"/>
        <scheme val="minor"/>
      </rPr>
      <t>Obligatorio </t>
    </r>
    <r>
      <rPr>
        <sz val="11"/>
        <color theme="1"/>
        <rFont val="Calibri"/>
        <family val="2"/>
        <scheme val="minor"/>
      </rPr>
      <t>  La organización cuenta programas de desarrollo y cooperación para el manejo y disposición de los residuos generados por la operación, en especial los peligrosos. Los programas son conocidos por colaboradores, clientes y proveedores.</t>
    </r>
  </si>
  <si>
    <t>3.6.1.2.</t>
  </si>
  <si>
    <r>
      <t>3.6.1.2. </t>
    </r>
    <r>
      <rPr>
        <b/>
        <sz val="8"/>
        <color rgb="FFFFFFFF"/>
        <rFont val="Calibri"/>
        <family val="2"/>
        <scheme val="minor"/>
      </rPr>
      <t>Mejora y Continuidad </t>
    </r>
    <r>
      <rPr>
        <sz val="11"/>
        <color theme="1"/>
        <rFont val="Calibri"/>
        <family val="2"/>
        <scheme val="minor"/>
      </rPr>
      <t>  Los programas se ajustan periódicamente y de conformidad con las operaciones de la empresa y sus requerimientos.</t>
    </r>
  </si>
  <si>
    <t>3.6.1.3.</t>
  </si>
  <si>
    <r>
      <t>3.6.1.3. </t>
    </r>
    <r>
      <rPr>
        <b/>
        <sz val="8"/>
        <color rgb="FFFFFFFF"/>
        <rFont val="Calibri"/>
        <family val="2"/>
        <scheme val="minor"/>
      </rPr>
      <t>Impacto Externo </t>
    </r>
    <r>
      <rPr>
        <sz val="11"/>
        <color theme="1"/>
        <rFont val="Calibri"/>
        <family val="2"/>
        <scheme val="minor"/>
      </rPr>
      <t>  La organización involucra a sus proveedores de servicios de reciclaje de residuos y a la comunidad; con el fin contribuir con el desempeño ambiental de la zona.</t>
    </r>
  </si>
  <si>
    <t>3.6.2.</t>
  </si>
  <si>
    <t>3.6.2. Desechos peligrosos </t>
  </si>
  <si>
    <t>3.6.2.1.</t>
  </si>
  <si>
    <r>
      <t>3.6.2.1. </t>
    </r>
    <r>
      <rPr>
        <b/>
        <sz val="8"/>
        <color rgb="FFFFFFFF"/>
        <rFont val="Calibri"/>
        <family val="2"/>
        <scheme val="minor"/>
      </rPr>
      <t>Obligatorio </t>
    </r>
    <r>
      <rPr>
        <sz val="11"/>
        <color theme="1"/>
        <rFont val="Calibri"/>
        <family val="2"/>
        <scheme val="minor"/>
      </rPr>
      <t>  La organización desecha adecuadamente de los residuos peligrosos o bionfecciosos.</t>
    </r>
  </si>
  <si>
    <t>3.6.2.2.</t>
  </si>
  <si>
    <r>
      <t>3.6.2.2. </t>
    </r>
    <r>
      <rPr>
        <b/>
        <sz val="8"/>
        <color rgb="FFFFFFFF"/>
        <rFont val="Calibri"/>
        <family val="2"/>
        <scheme val="minor"/>
      </rPr>
      <t>Mejora y Continuidad </t>
    </r>
    <r>
      <rPr>
        <sz val="11"/>
        <color theme="1"/>
        <rFont val="Calibri"/>
        <family val="2"/>
        <scheme val="minor"/>
      </rPr>
      <t>  La organización cuenta con procedimientos o sistemas para la recolección de derrames de residuos peligrosos (combustibles, aceites, u otros).</t>
    </r>
  </si>
  <si>
    <t>3.7.</t>
  </si>
  <si>
    <t>3.7. Acciones ante el cambio climático </t>
  </si>
  <si>
    <t>La organización adopta un compromiso para implementar acciones climáticas que potencien oportunidades de reducción, mitigación, adaptación y gestión de riesgo.</t>
  </si>
  <si>
    <t>3.7.1.</t>
  </si>
  <si>
    <t>3.7.1. Plan de Acciones ante el cambio climático  </t>
  </si>
  <si>
    <t>3.7.1.1.</t>
  </si>
  <si>
    <r>
      <t>3.7.1.1. </t>
    </r>
    <r>
      <rPr>
        <b/>
        <sz val="8"/>
        <color rgb="FFFFFFFF"/>
        <rFont val="Calibri"/>
        <family val="2"/>
        <scheme val="minor"/>
      </rPr>
      <t>Obligatorio </t>
    </r>
    <r>
      <rPr>
        <sz val="11"/>
        <color theme="1"/>
        <rFont val="Calibri"/>
        <family val="2"/>
        <scheme val="minor"/>
      </rPr>
      <t>  La organización integra en su política de sostenibilidad y plan de acción, acciones climáticas que potencien oportunidades de reducción, mitigación, adaptación y gestión de riesgo. </t>
    </r>
  </si>
  <si>
    <t>3.7.1.2.</t>
  </si>
  <si>
    <r>
      <t>3.7.1.2. </t>
    </r>
    <r>
      <rPr>
        <b/>
        <sz val="8"/>
        <color rgb="FFFFFFFF"/>
        <rFont val="Calibri"/>
        <family val="2"/>
        <scheme val="minor"/>
      </rPr>
      <t>Mejora y Continuidad </t>
    </r>
    <r>
      <rPr>
        <sz val="11"/>
        <color theme="1"/>
        <rFont val="Calibri"/>
        <family val="2"/>
        <scheme val="minor"/>
      </rPr>
      <t>  La organización involucra a actores externos e internos en el proceso de implementación de las acciones climáticas. Se participa en el Programa Bandera Azul Ecológica.</t>
    </r>
  </si>
  <si>
    <t>3.7.1.3.</t>
  </si>
  <si>
    <r>
      <t>3.7.1.3. </t>
    </r>
    <r>
      <rPr>
        <b/>
        <sz val="8"/>
        <color rgb="FFFFFFFF"/>
        <rFont val="Calibri"/>
        <family val="2"/>
        <scheme val="minor"/>
      </rPr>
      <t>Impacto Externo </t>
    </r>
    <r>
      <rPr>
        <sz val="11"/>
        <color theme="1"/>
        <rFont val="Calibri"/>
        <family val="2"/>
        <scheme val="minor"/>
      </rPr>
      <t>  La organización promuevo o apoya iniciativas en el destino, o bien, a nivel nacional que potencien oportunidades de reducción, mitigación, adaptación y gestión de riesgo.</t>
    </r>
  </si>
  <si>
    <t>3.7.2.</t>
  </si>
  <si>
    <t>3.7.2. Métricas de emisiones  </t>
  </si>
  <si>
    <t>3.7.2.1.</t>
  </si>
  <si>
    <r>
      <t>3.7.2.1. </t>
    </r>
    <r>
      <rPr>
        <b/>
        <sz val="8"/>
        <color rgb="FFFFFFFF"/>
        <rFont val="Calibri"/>
        <family val="2"/>
        <scheme val="minor"/>
      </rPr>
      <t>Obligatorio </t>
    </r>
    <r>
      <rPr>
        <sz val="11"/>
        <color theme="1"/>
        <rFont val="Calibri"/>
        <family val="2"/>
        <scheme val="minor"/>
      </rPr>
      <t>  La organización mide las emisiones de gases de efecto invernadero generadas por su operación y actividades e instaura procedimientos para reducirlas.</t>
    </r>
  </si>
  <si>
    <t>3.7.2.2.</t>
  </si>
  <si>
    <r>
      <t>3.7.2.2. </t>
    </r>
    <r>
      <rPr>
        <b/>
        <sz val="8"/>
        <color rgb="FFFFFFFF"/>
        <rFont val="Calibri"/>
        <family val="2"/>
        <scheme val="minor"/>
      </rPr>
      <t>Mejora y Continuidad </t>
    </r>
    <r>
      <rPr>
        <sz val="11"/>
        <color theme="1"/>
        <rFont val="Calibri"/>
        <family val="2"/>
        <scheme val="minor"/>
      </rPr>
      <t>  La organización compensa sus emisiones e involucra a actores internos y externos a compensar.</t>
    </r>
  </si>
  <si>
    <t>3.7.2.3.</t>
  </si>
  <si>
    <r>
      <t>3.7.2.3. </t>
    </r>
    <r>
      <rPr>
        <b/>
        <sz val="8"/>
        <color rgb="FFFFFFFF"/>
        <rFont val="Calibri"/>
        <family val="2"/>
        <scheme val="minor"/>
      </rPr>
      <t>Impacto Externo </t>
    </r>
    <r>
      <rPr>
        <sz val="11"/>
        <color theme="1"/>
        <rFont val="Calibri"/>
        <family val="2"/>
        <scheme val="minor"/>
      </rPr>
      <t>  La organización genera conocimiento de la incidencia del cambio climático y la comparte con los actores externos relacionados con el cambio climático.</t>
    </r>
  </si>
  <si>
    <t>3.7.3.</t>
  </si>
  <si>
    <t>3.7.3. Capacidad de adaptación  </t>
  </si>
  <si>
    <t>3.7.3.1.</t>
  </si>
  <si>
    <r>
      <t>3.7.3.1. </t>
    </r>
    <r>
      <rPr>
        <b/>
        <sz val="8"/>
        <color rgb="FFFFFFFF"/>
        <rFont val="Calibri"/>
        <family val="2"/>
        <scheme val="minor"/>
      </rPr>
      <t>Obligatorio </t>
    </r>
    <r>
      <rPr>
        <sz val="11"/>
        <color theme="1"/>
        <rFont val="Calibri"/>
        <family val="2"/>
        <scheme val="minor"/>
      </rPr>
      <t>  La organización identifica eventos climáticos e impactos que han afectado a su operación.</t>
    </r>
  </si>
  <si>
    <t>3.7.3.2.</t>
  </si>
  <si>
    <r>
      <t>3.7.3.2. </t>
    </r>
    <r>
      <rPr>
        <b/>
        <sz val="8"/>
        <color rgb="FFFFFFFF"/>
        <rFont val="Calibri"/>
        <family val="2"/>
        <scheme val="minor"/>
      </rPr>
      <t>Mejora y Continuidad </t>
    </r>
    <r>
      <rPr>
        <sz val="11"/>
        <color theme="1"/>
        <rFont val="Calibri"/>
        <family val="2"/>
        <scheme val="minor"/>
      </rPr>
      <t>  La organización implementa un plan de acción basado en los eventos climáticos identificados.&amp;nbsp;</t>
    </r>
  </si>
  <si>
    <t>3.7.3.3.</t>
  </si>
  <si>
    <r>
      <t>3.7.3.3. </t>
    </r>
    <r>
      <rPr>
        <b/>
        <sz val="8"/>
        <color rgb="FFFFFFFF"/>
        <rFont val="Calibri"/>
        <family val="2"/>
        <scheme val="minor"/>
      </rPr>
      <t>Impacto Externo </t>
    </r>
    <r>
      <rPr>
        <sz val="11"/>
        <color theme="1"/>
        <rFont val="Calibri"/>
        <family val="2"/>
        <scheme val="minor"/>
      </rPr>
      <t>  La organización participa y promueve iniciativas de adaptación a cambio climático a nivel de destino y país.</t>
    </r>
  </si>
  <si>
    <t>3.7.4.</t>
  </si>
  <si>
    <t>3.7.4. Gestión de Conocimiento</t>
  </si>
  <si>
    <t>3.7.4.1.</t>
  </si>
  <si>
    <r>
      <t>3.7.4.1. </t>
    </r>
    <r>
      <rPr>
        <b/>
        <sz val="8"/>
        <color rgb="FFFFFFFF"/>
        <rFont val="Calibri"/>
        <family val="2"/>
        <scheme val="minor"/>
      </rPr>
      <t>Obligatorio </t>
    </r>
    <r>
      <rPr>
        <sz val="11"/>
        <color theme="1"/>
        <rFont val="Calibri"/>
        <family val="2"/>
        <scheme val="minor"/>
      </rPr>
      <t>  La organización se instruye sobre temas de cambio climático que la impacten.</t>
    </r>
  </si>
  <si>
    <t>3.7.4.2.</t>
  </si>
  <si>
    <r>
      <t>3.7.4.2. </t>
    </r>
    <r>
      <rPr>
        <b/>
        <sz val="8"/>
        <color rgb="FFFFFFFF"/>
        <rFont val="Calibri"/>
        <family val="2"/>
        <scheme val="minor"/>
      </rPr>
      <t>Mejora y Continuidad </t>
    </r>
    <r>
      <rPr>
        <sz val="11"/>
        <color theme="1"/>
        <rFont val="Calibri"/>
        <family val="2"/>
        <scheme val="minor"/>
      </rPr>
      <t>  La organización genera espacios de conocimiento sobre impactos, la adaptación y mitigación del cambio climático para actores internos y externos.</t>
    </r>
  </si>
  <si>
    <t>3.7.5.</t>
  </si>
  <si>
    <t>3.7.5. Transporte </t>
  </si>
  <si>
    <t>3.7.5.1.</t>
  </si>
  <si>
    <r>
      <t>3.7.5.1. </t>
    </r>
    <r>
      <rPr>
        <b/>
        <sz val="8"/>
        <color rgb="FFFFFFFF"/>
        <rFont val="Calibri"/>
        <family val="2"/>
        <scheme val="minor"/>
      </rPr>
      <t>Obligatorio </t>
    </r>
    <r>
      <rPr>
        <sz val="11"/>
        <color theme="1"/>
        <rFont val="Calibri"/>
        <family val="2"/>
        <scheme val="minor"/>
      </rPr>
      <t>  La organización usa y promueve alternativas de transporte para sus operaciones, actividades y el desplazamiento de actores internos y externos que reducen su huella de carbono.</t>
    </r>
  </si>
  <si>
    <t>3.7.5.2.</t>
  </si>
  <si>
    <r>
      <t>3.7.5.2. </t>
    </r>
    <r>
      <rPr>
        <b/>
        <sz val="8"/>
        <color rgb="FFFFFFFF"/>
        <rFont val="Calibri"/>
        <family val="2"/>
        <scheme val="minor"/>
      </rPr>
      <t>Mejora y Continuidad </t>
    </r>
    <r>
      <rPr>
        <sz val="11"/>
        <color theme="1"/>
        <rFont val="Calibri"/>
        <family val="2"/>
        <scheme val="minor"/>
      </rPr>
      <t>  La organización ofrece incentivos a actores internos y externos que usan medios de transporte bajo en emisiones.</t>
    </r>
  </si>
  <si>
    <t>3.7.5.3.</t>
  </si>
  <si>
    <r>
      <t>3.7.5.3. </t>
    </r>
    <r>
      <rPr>
        <b/>
        <sz val="8"/>
        <color rgb="FFFFFFFF"/>
        <rFont val="Calibri"/>
        <family val="2"/>
        <scheme val="minor"/>
      </rPr>
      <t>Impacto Externo </t>
    </r>
    <r>
      <rPr>
        <sz val="11"/>
        <color theme="1"/>
        <rFont val="Calibri"/>
        <family val="2"/>
        <scheme val="minor"/>
      </rPr>
      <t>  La organización apoya campañas de concientización y promoción de uso de alternativas de transporte bajo en emisiones.</t>
    </r>
  </si>
  <si>
    <t>3.8.</t>
  </si>
  <si>
    <t>3.8. Proteger, restaurar y promover el uso sostenible de los ecosistemas</t>
  </si>
  <si>
    <t>La organización asegura la conservación y uso sostenible de los ecosistemas en sus propias operaciones asi como en el destino en que se encuentra.</t>
  </si>
  <si>
    <t>3.8.1.</t>
  </si>
  <si>
    <t>3.8.1. Manejo sostenible de ecosistemas  </t>
  </si>
  <si>
    <t>3.8.1.1.</t>
  </si>
  <si>
    <r>
      <t>3.8.1.1. </t>
    </r>
    <r>
      <rPr>
        <b/>
        <sz val="8"/>
        <color rgb="FFFFFFFF"/>
        <rFont val="Calibri"/>
        <family val="2"/>
        <scheme val="minor"/>
      </rPr>
      <t>Obligatorio </t>
    </r>
    <r>
      <rPr>
        <sz val="11"/>
        <color theme="1"/>
        <rFont val="Calibri"/>
        <family val="2"/>
        <scheme val="minor"/>
      </rPr>
      <t>  La organización restaura y protege los ecosistemas afectados por su operación y promueve el uso sostenible de los mismos.</t>
    </r>
  </si>
  <si>
    <t>3.8.1.2.</t>
  </si>
  <si>
    <r>
      <t>3.8.1.2. </t>
    </r>
    <r>
      <rPr>
        <b/>
        <sz val="8"/>
        <color rgb="FFFFFFFF"/>
        <rFont val="Calibri"/>
        <family val="2"/>
        <scheme val="minor"/>
      </rPr>
      <t>Mejora y Continuidad </t>
    </r>
    <r>
      <rPr>
        <sz val="11"/>
        <color theme="1"/>
        <rFont val="Calibri"/>
        <family val="2"/>
        <scheme val="minor"/>
      </rPr>
      <t>  La organización involucra a actores internos y externos en el proceso de protección y uso sostenible de los ecosistemas.</t>
    </r>
  </si>
  <si>
    <t>3.8.1.3</t>
  </si>
  <si>
    <r>
      <t>3.8.1.3. </t>
    </r>
    <r>
      <rPr>
        <b/>
        <sz val="8"/>
        <color rgb="FFFFFFFF"/>
        <rFont val="Calibri"/>
        <family val="2"/>
        <scheme val="minor"/>
      </rPr>
      <t>Impacto Externo </t>
    </r>
    <r>
      <rPr>
        <sz val="11"/>
        <color theme="1"/>
        <rFont val="Calibri"/>
        <family val="2"/>
        <scheme val="minor"/>
      </rPr>
      <t>  La organización apoya la restauración, protección y uso sostenible de los ecosistemas a nivel de destino.</t>
    </r>
  </si>
  <si>
    <t>3.8.2.</t>
  </si>
  <si>
    <t>3.8.2. Áreas protegidas  </t>
  </si>
  <si>
    <t>3.8.2.1.</t>
  </si>
  <si>
    <r>
      <t>3.8.2.1. </t>
    </r>
    <r>
      <rPr>
        <b/>
        <sz val="8"/>
        <color rgb="FFFFFFFF"/>
        <rFont val="Calibri"/>
        <family val="2"/>
        <scheme val="minor"/>
      </rPr>
      <t>Obligatorio </t>
    </r>
    <r>
      <rPr>
        <sz val="11"/>
        <color theme="1"/>
        <rFont val="Calibri"/>
        <family val="2"/>
        <scheme val="minor"/>
      </rPr>
      <t>  La organización brinda información a actores internos y externos sobre las áreas silvestres protegidas y normas de comportamiento durante su visita.</t>
    </r>
  </si>
  <si>
    <t>3.8.2.2.</t>
  </si>
  <si>
    <r>
      <t>3.8.2.2. </t>
    </r>
    <r>
      <rPr>
        <b/>
        <sz val="8"/>
        <color rgb="FFFFFFFF"/>
        <rFont val="Calibri"/>
        <family val="2"/>
        <scheme val="minor"/>
      </rPr>
      <t>Mejora y Continuidad </t>
    </r>
    <r>
      <rPr>
        <sz val="11"/>
        <color theme="1"/>
        <rFont val="Calibri"/>
        <family val="2"/>
        <scheme val="minor"/>
      </rPr>
      <t>  Se crean campañas de concientización, voluntariado o apoyo económico para las áreas protegidas, dirigidas a actores internos y externos.</t>
    </r>
  </si>
  <si>
    <t>3.8.2.3.</t>
  </si>
  <si>
    <r>
      <t>3.8.2.3. </t>
    </r>
    <r>
      <rPr>
        <b/>
        <sz val="8"/>
        <color rgb="FFFFFFFF"/>
        <rFont val="Calibri"/>
        <family val="2"/>
        <scheme val="minor"/>
      </rPr>
      <t>Impacto Externo </t>
    </r>
    <r>
      <rPr>
        <sz val="11"/>
        <color theme="1"/>
        <rFont val="Calibri"/>
        <family val="2"/>
        <scheme val="minor"/>
      </rPr>
      <t>  La organización apoya a nivel de destino la creación, conservación y manejo adecuado de las áreas protegidas.</t>
    </r>
  </si>
  <si>
    <t>3.9.</t>
  </si>
  <si>
    <t>3.9. Conservación de la biodiversidad</t>
  </si>
  <si>
    <t>La organización establece planes y programas e implementa acciones orientadas a la conservación y el uso sostenible de la diversidad biológica.</t>
  </si>
  <si>
    <t>3.9.1.</t>
  </si>
  <si>
    <t>3.9.1. Manejo sostenible de biodiversidad </t>
  </si>
  <si>
    <t>3.9.1.1.</t>
  </si>
  <si>
    <r>
      <t>3.9.1.1. </t>
    </r>
    <r>
      <rPr>
        <b/>
        <sz val="8"/>
        <color rgb="FFFFFFFF"/>
        <rFont val="Calibri"/>
        <family val="2"/>
        <scheme val="minor"/>
      </rPr>
      <t>Obligatorio </t>
    </r>
    <r>
      <rPr>
        <sz val="11"/>
        <color theme="1"/>
        <rFont val="Calibri"/>
        <family val="2"/>
        <scheme val="minor"/>
      </rPr>
      <t>  La organización adopta medidas para el manejo sostenible de los recursos biológicos para minimizar impactos adversos y maximizar beneficios.</t>
    </r>
  </si>
  <si>
    <t>3.9.1.2.</t>
  </si>
  <si>
    <r>
      <t>3.9.1.2. </t>
    </r>
    <r>
      <rPr>
        <b/>
        <sz val="8"/>
        <color rgb="FFFFFFFF"/>
        <rFont val="Calibri"/>
        <family val="2"/>
        <scheme val="minor"/>
      </rPr>
      <t>Mejora y Continuidad </t>
    </r>
    <r>
      <rPr>
        <sz val="11"/>
        <color theme="1"/>
        <rFont val="Calibri"/>
        <family val="2"/>
        <scheme val="minor"/>
      </rPr>
      <t>  El uso de los recursos se hace de conformidad con las prácticas culturales tradicionales, compatibles con los esfuerzos de conservación.</t>
    </r>
  </si>
  <si>
    <t>3.9.1.3.</t>
  </si>
  <si>
    <r>
      <t>3.9.1.3. </t>
    </r>
    <r>
      <rPr>
        <b/>
        <sz val="8"/>
        <color rgb="FFFFFFFF"/>
        <rFont val="Calibri"/>
        <family val="2"/>
        <scheme val="minor"/>
      </rPr>
      <t>Impacto Externo </t>
    </r>
    <r>
      <rPr>
        <sz val="11"/>
        <color theme="1"/>
        <rFont val="Calibri"/>
        <family val="2"/>
        <scheme val="minor"/>
      </rPr>
      <t>  La organización apoya a las comunidades y al destino para preparar y aplicar medidas de manejo de uso sostenibles de recursos biológicos.</t>
    </r>
  </si>
  <si>
    <t>3.9.2.</t>
  </si>
  <si>
    <t>3.9.2. Protección de especies nativas </t>
  </si>
  <si>
    <t>3.9.2.1.</t>
  </si>
  <si>
    <r>
      <t>3.9.2.1. </t>
    </r>
    <r>
      <rPr>
        <b/>
        <sz val="8"/>
        <color rgb="FFFFFFFF"/>
        <rFont val="Calibri"/>
        <family val="2"/>
        <scheme val="minor"/>
      </rPr>
      <t>Obligatorio </t>
    </r>
    <r>
      <rPr>
        <sz val="11"/>
        <color theme="1"/>
        <rFont val="Calibri"/>
        <family val="2"/>
        <scheme val="minor"/>
      </rPr>
      <t>  La organización toma medidas para evitar el uso de especies exóticas e invasoras.</t>
    </r>
  </si>
  <si>
    <t>3.9.2.2.</t>
  </si>
  <si>
    <r>
      <t>3.9.2.2. </t>
    </r>
    <r>
      <rPr>
        <b/>
        <sz val="8"/>
        <color rgb="FFFFFFFF"/>
        <rFont val="Calibri"/>
        <family val="2"/>
        <scheme val="minor"/>
      </rPr>
      <t>Mejora y Continuidad </t>
    </r>
    <r>
      <rPr>
        <sz val="11"/>
        <color theme="1"/>
        <rFont val="Calibri"/>
        <family val="2"/>
        <scheme val="minor"/>
      </rPr>
      <t>  Se utilizan especies autóctonas para las áreas verdes y la restauración, particularmente en paisajes naturales.</t>
    </r>
  </si>
  <si>
    <t>3.9.3.</t>
  </si>
  <si>
    <t>3.9.3. Interacción con vida silvestre  </t>
  </si>
  <si>
    <t>3.9.3.1.</t>
  </si>
  <si>
    <r>
      <t>3.9.3.1. </t>
    </r>
    <r>
      <rPr>
        <b/>
        <sz val="8"/>
        <color rgb="FFFFFFFF"/>
        <rFont val="Calibri"/>
        <family val="2"/>
        <scheme val="minor"/>
      </rPr>
      <t>Obligatorio </t>
    </r>
    <r>
      <rPr>
        <sz val="11"/>
        <color theme="1"/>
        <rFont val="Calibri"/>
        <family val="2"/>
        <scheme val="minor"/>
      </rPr>
      <t>  La organización no adquiere, mantiene en cautiverio, reproduce, consume, exhibe, interactúa con, vende o comercia especies silvestres, salvo permitido por ley y de conformidad con prácticas de utilización sostenible.</t>
    </r>
  </si>
  <si>
    <t>3.9.3.2.</t>
  </si>
  <si>
    <r>
      <t>3.9.3.2. </t>
    </r>
    <r>
      <rPr>
        <b/>
        <sz val="8"/>
        <color rgb="FFFFFFFF"/>
        <rFont val="Calibri"/>
        <family val="2"/>
        <scheme val="minor"/>
      </rPr>
      <t>Mejora y Continuidad </t>
    </r>
    <r>
      <rPr>
        <sz val="11"/>
        <color theme="1"/>
        <rFont val="Calibri"/>
        <family val="2"/>
        <scheme val="minor"/>
      </rPr>
      <t>  En los casos que este permitido por ley adquirir, mantener en cautiverio, reproducir, consumir, exhibir, interactuar con, vender o comercializar especies silvestres, se implementan prácticas sostenibles que son compartidas con colaboradores, proveedores y clientes.&amp;nbsp;</t>
    </r>
  </si>
  <si>
    <t>3.9.3.3.</t>
  </si>
  <si>
    <r>
      <t>3.9.3.3. </t>
    </r>
    <r>
      <rPr>
        <b/>
        <sz val="8"/>
        <color rgb="FFFFFFFF"/>
        <rFont val="Calibri"/>
        <family val="2"/>
        <scheme val="minor"/>
      </rPr>
      <t>Impacto Externo </t>
    </r>
    <r>
      <rPr>
        <sz val="11"/>
        <color theme="1"/>
        <rFont val="Calibri"/>
        <family val="2"/>
        <scheme val="minor"/>
      </rPr>
      <t>  La organización participa activamente en las campañas y acciones contra el tráfico ilegal de especies y presenta denuncia en caso que conozca de la actividad.</t>
    </r>
  </si>
  <si>
    <t>Designado</t>
  </si>
  <si>
    <t>CSH</t>
  </si>
  <si>
    <t>Daya</t>
  </si>
  <si>
    <t>Emmanuel</t>
  </si>
  <si>
    <t>Nota</t>
  </si>
  <si>
    <t>Filt</t>
  </si>
  <si>
    <r>
      <t>4.1.5.1. </t>
    </r>
    <r>
      <rPr>
        <b/>
        <sz val="8"/>
        <color rgb="FFFFFFFF"/>
        <rFont val="Calibri"/>
        <family val="2"/>
        <scheme val="minor"/>
      </rPr>
      <t>Obligatorio </t>
    </r>
    <r>
      <rPr>
        <sz val="11"/>
        <color theme="1"/>
        <rFont val="Calibri"/>
        <family val="2"/>
        <scheme val="minor"/>
      </rPr>
      <t>  La organización cuenta con una de mantenimiento correctivo y programas de mantenimiento preventivos, para asegurar el buen estado de funcionamiento, conservación y mantenimiento de todas las instalaciones termales, así como de su equipo. </t>
    </r>
  </si>
  <si>
    <t>3.4.4.2</t>
  </si>
  <si>
    <r>
      <t>3.4.4.2. </t>
    </r>
    <r>
      <rPr>
        <b/>
        <sz val="8"/>
        <color rgb="FFFFFFFF"/>
        <rFont val="Calibri"/>
        <family val="2"/>
        <scheme val="minor"/>
      </rPr>
      <t>Mejora y Continuidad </t>
    </r>
    <r>
      <rPr>
        <sz val="11"/>
        <color theme="1"/>
        <rFont val="Calibri"/>
        <family val="2"/>
        <scheme val="minor"/>
      </rPr>
      <t>  Existe un plan de monitoreo y manejo de la compra de los bienes consumibles y desechables.</t>
    </r>
  </si>
  <si>
    <t>polimeni</t>
  </si>
  <si>
    <t>Evidencia</t>
  </si>
  <si>
    <t>Foto</t>
  </si>
  <si>
    <t>Política</t>
  </si>
  <si>
    <t>Programa</t>
  </si>
  <si>
    <t>Compras</t>
  </si>
  <si>
    <t>Ayuda</t>
  </si>
  <si>
    <t>Arqueologica</t>
  </si>
  <si>
    <t>Comunidad</t>
  </si>
  <si>
    <t>Economico</t>
  </si>
  <si>
    <t>Patrocinio</t>
  </si>
  <si>
    <t>Charla</t>
  </si>
  <si>
    <t>Ahorro Electrico</t>
  </si>
  <si>
    <t>Ahorro Agua</t>
  </si>
  <si>
    <t>BAE</t>
  </si>
  <si>
    <t>Pani Amor</t>
  </si>
  <si>
    <t>General</t>
  </si>
  <si>
    <t>Manual</t>
  </si>
  <si>
    <t>Instructivo</t>
  </si>
  <si>
    <t>Código</t>
  </si>
  <si>
    <t>GA-01-02</t>
  </si>
  <si>
    <t>GA-01-03</t>
  </si>
  <si>
    <t>GA-01-04</t>
  </si>
  <si>
    <t>GA-01-05</t>
  </si>
  <si>
    <t>Formula Contanar</t>
  </si>
  <si>
    <t>Código Referencia</t>
  </si>
  <si>
    <t>Tipo Documental</t>
  </si>
  <si>
    <t>Dirigida</t>
  </si>
  <si>
    <t>Matriz</t>
  </si>
  <si>
    <t>Actores Int / Ext</t>
  </si>
  <si>
    <t>Registro</t>
  </si>
  <si>
    <t>Doc Scan</t>
  </si>
  <si>
    <t>Paneles Solares</t>
  </si>
  <si>
    <t>Rotulos Ahorro</t>
  </si>
  <si>
    <t>Sostenible</t>
  </si>
  <si>
    <t>Acoso</t>
  </si>
  <si>
    <t>Contratación</t>
  </si>
  <si>
    <t>Limpieza</t>
  </si>
  <si>
    <t>A&amp;B</t>
  </si>
  <si>
    <t>Facilidades</t>
  </si>
  <si>
    <t>Lavado piscina caliente</t>
  </si>
  <si>
    <t>Como hacer abono</t>
  </si>
  <si>
    <t>Lavado piscina fria</t>
  </si>
  <si>
    <t>Indigena</t>
  </si>
  <si>
    <t>Deportiva</t>
  </si>
  <si>
    <t>Cultural</t>
  </si>
  <si>
    <t>Artistica</t>
  </si>
  <si>
    <t>Tipo Evidencia</t>
  </si>
  <si>
    <t>Descripción</t>
  </si>
  <si>
    <t>Tipo Apoyo</t>
  </si>
  <si>
    <t>Tema</t>
  </si>
  <si>
    <t>RS-01-06</t>
  </si>
  <si>
    <t>ML-CC-03</t>
  </si>
  <si>
    <t>Aspectos / Impac</t>
  </si>
  <si>
    <t>RG-GA-18</t>
  </si>
  <si>
    <t>Revista</t>
  </si>
  <si>
    <t>se implementa, ver todos registros</t>
  </si>
  <si>
    <t xml:space="preserve">RG-GA-01 AGUA, RG-GA-02 GAS LP, RG-GA-03 ELECTR,  RG-GA-05 AGU BIODI, RG-GA-08 ABONO, RG-GA-10 </t>
  </si>
  <si>
    <t>Comité NCST</t>
  </si>
  <si>
    <t>Comunal</t>
  </si>
  <si>
    <t>Desempeño</t>
  </si>
  <si>
    <t>Hacer</t>
  </si>
  <si>
    <t>Permisos</t>
  </si>
  <si>
    <t>Fotos de los planos</t>
  </si>
  <si>
    <t>Derechos Humanos</t>
  </si>
  <si>
    <t>PR-DEHU-01</t>
  </si>
  <si>
    <t>Procedimiento</t>
  </si>
  <si>
    <t>Doc_Scan</t>
  </si>
  <si>
    <t>Consumo aguas</t>
  </si>
  <si>
    <t>Notas</t>
  </si>
  <si>
    <t>Selección personal</t>
  </si>
  <si>
    <t>PR-SE-01</t>
  </si>
  <si>
    <t>Contratación pernonal</t>
  </si>
  <si>
    <t>PR-CON-01</t>
  </si>
  <si>
    <t>Reporte planilla HAS</t>
  </si>
  <si>
    <t>Planilla CCSS</t>
  </si>
  <si>
    <t>Planilla INS</t>
  </si>
  <si>
    <t>Contratos</t>
  </si>
  <si>
    <t>Proveedores</t>
  </si>
  <si>
    <t>Salud Ocupacional</t>
  </si>
  <si>
    <t>Lista salarios minimos MTSS</t>
  </si>
  <si>
    <t>Incentivos Colaboradores</t>
  </si>
  <si>
    <t>Pendiente</t>
  </si>
  <si>
    <t>Salud y Bienestar</t>
  </si>
  <si>
    <t>Remitir la Matriz de Proveedores , sólo se hizo envío del formato.</t>
  </si>
  <si>
    <t>Se requiere como parte de la evidencia la política de sostenibilidad implementada en el establecimiento de hospedaje (donde se establecen políticas ambientales, sociales, económicas entre otras), debido a que la adjunta se refiere a políticas de compras sostenibles.</t>
  </si>
  <si>
    <t>Se requiere la revisión de su Manual de Sostenibilidad, con el fin de analizar el cumplimiento de sus políticas, y acciones que coadyuven al cumplimiento de sus objetivos del desarrollo sostenible implementados en su empresa, en otras palabras, implementar un sistema de gestión sostenible.</t>
  </si>
  <si>
    <t>No cumple</t>
  </si>
  <si>
    <t>Para concluir el criterio debe remitir los medios de comunicación adicionales a la revista, que promueve a lo interno y externo de la empresa, el desarrollo sostenible, ejemplo: clientes, proveedores, colaboradores, entre otros.</t>
  </si>
  <si>
    <t>Se requiere el respaldo de los actores internos y externos que fueron comunicados del cumplimiento de las metas de sus políticas de la gestión sostenible.</t>
  </si>
  <si>
    <t>La evidencia forma parte de su sistema de gestión, sin embargo, se requiere conocer el Plan de Gestión Sostenible o Manual de Sostenibilidad integral.</t>
  </si>
  <si>
    <t>Debe incorporar mas actores internos y externos relevantes que permita contar con un diagnóstico de necesidades del destino, para establecer acciones que mitiguen el impacto ambiental, socio-económico o cultural.</t>
  </si>
  <si>
    <t>La evidencia aportada no es factible su lectura, por lo tanto se recomienda incorporar nuevamente la evidencia, y enviar su Plan Estratégico de Sostenibilidad con ejemplos donde se han valorado acciones correctivas cuando ha sido necesario en alguno de los programas o acciones propuestas para el logro de las metas.</t>
  </si>
  <si>
    <t>La evidencia aportada no permite valorar el seguimiento y sus respectivos indicadores de las lecciones aprendidas y retroalimentación en la toma de decisiones del sistema de gestión.</t>
  </si>
  <si>
    <t>Se requiere el envío de una explicación a que se refiere la evidencia Guía Plan de Trabajo 2018 HAS.pdf, así como indicar cuales son algunos beneficios que trascienden sus obligaciones legales, en caso de otorgar éstos.</t>
  </si>
  <si>
    <t>A fin de emitir criterio, se requiere el envío de la política establecida en el Manual de Puestos, o de Recursos Humanos, sobre las remuneraciones justas de acuerdo a los niveles de esfuerzo y exigencia.</t>
  </si>
  <si>
    <t>Se recomienda aclarar si se cuenta con la política establecida en sus manuales de recursos humanos sobre el programa de incentivos en los campos que indica la pregunta hacia sus colaboradores y si cuenta con sitios de residencia.</t>
  </si>
  <si>
    <t>Debe remitir evidencia adicional, ejemplo: fotográfica, e indicar que tipo de prácticas de salud y bienestar brinda a sus colaboradores.</t>
  </si>
  <si>
    <t>Remitir evidencia de las actividades que se han llevado a cabo, según programación enviada.</t>
  </si>
  <si>
    <t>Aportar más evidencia que permita valorar el esfuerzo de la empresa en las campañas de salud, bienestar y calidad de vida, principalmente dirigida a la comunidad.</t>
  </si>
  <si>
    <t>A fin de emitir criterio, se requiere que la empresa indique los temas del Plan de Capacitación que se han cumplido, asimismo, remitir los registros de participación, algunos ejemplos de certificados u otros que nos permita conocer el alcance de dicho Plan de Capacitación.</t>
  </si>
  <si>
    <t>A fin de emitir criterio, debe remitir la información requerida en la pregunta 1.4.5.1, y además demostrar con algún ejemplo de colaborador que se ha visto beneficiado con este desarrollo de habilidades y destrezas mediante e proceso formación personal y profesional continuo.</t>
  </si>
  <si>
    <t>A fin de emitir criterio, se requiere el contenido de la charla de sensibilización u otro medio utilizado dirigido a colaboradores, proveedores y subcontratistas, así como los registros de participación u otros.</t>
  </si>
  <si>
    <t>La empresa debe indicar cual es la iniciativa en que participa a favor del desarrollo del turismo accesible en el destino (Fortuna). La evidencia aportada en esta pregunta se puede insertar en la pregunta 1.5.1.2.</t>
  </si>
  <si>
    <t>A fin de emitir criterio, debe aportar más evidencia de promociones, comunicados, política establecida a nivel de su operación sobre este tema, entre otros.</t>
  </si>
  <si>
    <t>A fin de emitir criterio, se recomienda incorporar como parte de la evidencia cuales son los actores externos a quien se les envío el comunicado inserto y ejemplos de turistas nacionales que hubiesen sido parte de dichas promociones.</t>
  </si>
  <si>
    <t>A fin de emitir criterio, se recomienda evidenciar el medio por el cual sensibiliza a los actores internos y externos sobre el tema planteado, debido a que sólo adjunta la revista y no el registro de envío de la misma.</t>
  </si>
  <si>
    <t>A fin de emitir criterio, se recomienda aclarar cuáles grupos externos han sido sensibilizados en los temas citados en la pregunta y enviar registros de participación.</t>
  </si>
  <si>
    <t>Adicionalmente a la evidencia, debe insertar el Plan de Prevención de Accidentes, Manuales de Operación (ejemplos), Instructivos, fotografías, entre otros.</t>
  </si>
  <si>
    <t>La empresa debe indicar cuál ha sido el plan de prevención de accidentes y enfermedades laborales implementado, registro de accidentes y medidas correctivas y preventivas asociadas con los casos registrados. Enviar ejemplos o registros con su seguimiento.</t>
  </si>
  <si>
    <t>Adjuntar el Plan de Salud Ocupacional aprobado por la autoridad competente e indicar la fecha en que fue actualizado.</t>
  </si>
  <si>
    <t>A fin de finiquitar criterio, se requiere el envío de las pruebas que se hacen a los alimentos y el procedimiento para garantizar la inocuidad de las comidas y bebidas de clientes internos y externos.</t>
  </si>
  <si>
    <t>en poceso(Se recomienda a la empresa continuar con los planes para análisis de riesgo y puntos críticos de control en la recepción y manipulación de alimentos, así como la búsqueda de la certificación HACCP en los procesos de manipulación de alimentos.)</t>
  </si>
  <si>
    <t>Remitir lo requerido en la pregunta 1.8.4.1 y fotografías de equipos de seguridad u otros.</t>
  </si>
  <si>
    <t>Recordar insertar en las fotografías fechas de las actividades y quienes participan por parte del establecimiento de hospedaje.</t>
  </si>
  <si>
    <t>A fin de emitir criterio, se recomienda evidenciar si la empresa cuenta con seguridad interna, circuitos cerrados, practica de simulacros para atender casos de emergencia, entre otros.</t>
  </si>
  <si>
    <t>Se requiere el cumplimiento de la evidencia pregunta 1.8.4.1, a fin de emitir criterio de la 1.8.5.2.</t>
  </si>
  <si>
    <t>Se requiere evidenciar si la empresa trabaja en coordinación con agrupaciones o entidades locales sobre temas de seguridad u otros en el destino.</t>
  </si>
  <si>
    <t>A fin de emitir criterio, se recomienda enviar la serie de acciones implementadas a fin de garantizar la calidad de los servicios.</t>
  </si>
  <si>
    <t>La empresa debe indicar si tiene implementado el sistema de gestión de la calidad con base en la ISO 9001:2015, según evidencia aportada. Caso contrario, remitir el sistema de gestión de calidad implementado por el establecimiento de hospedaje.</t>
  </si>
  <si>
    <t>La evidencia no permite analizar el alcance del apoyo de la empresa hacia los diferentes actores externos de la comunidad. Se debe aportar invitaciones dirigida a los grupos de interés, registro de participación, fotografías, entre otros.</t>
  </si>
  <si>
    <t>A fin de emitir criterio, ser requiere el envío de la encuesta de opinión dirigida al cliente, así como ejemplos de aplicación y análisis de opiniones de sus clientes.</t>
  </si>
  <si>
    <t>A fin de emitir criterio, se requiere que la empresa indique como sus actores externos e internos conocen su misión, visión y objetivos, políticas de sostenibilidad, así como acciones que coadyuven en el logro del desarrollo sostenible.</t>
  </si>
  <si>
    <t>No se adjunta la evidencia respectiva.</t>
  </si>
  <si>
    <t>En proceso (Es importante editar anualmente el reporte de sostenibilidad, y darlo a conocer a los actores internos y externos, lo cual conlleva a demostrar la importancia de la mejora continúa en sus programas o acciones implementadas a fin de alcanzar sus objetivos y metas de la sostenibilidad.)</t>
  </si>
  <si>
    <t>No se adjunta evidencia que respalde su respuesta.</t>
  </si>
  <si>
    <t>Cuáles son los medios utilizados para sensibilizar al cliente en los temas referidos en la pregunta, enviar ejemplos.</t>
  </si>
  <si>
    <t>Cuáles son los medios utilizados a fin de sensibilizar al turista a nivel de destino, se promueven actores locales o no?, a lo interno de la empresa se permite un espacio que promueva destinos sostenibles?</t>
  </si>
  <si>
    <t>Se requiere que la empresa indique si el Plan propuesto por el proveedor fue acogido y si está implementado, adicionalmente remitir información sobre el tema de mantenimiento preventivo de infraestructura, instalaciones, u otros.</t>
  </si>
  <si>
    <t>Se recomienda el envío del Programa de mantenimiento predictivo, preventivo y correctivo, así como el responsable de su ejecución, enviar ejemplos específicos, así como registros o controles implementados.</t>
  </si>
  <si>
    <t>Se recomienda aportar las políticas de selección de proveedores, diferentes evaluaciones de proveedores y sus respectivos resultados, entre otros.</t>
  </si>
  <si>
    <t>A fin de emitir criterio, cuál es el medio de comunicación de la revista hacia sus proveedores.</t>
  </si>
  <si>
    <t>Rechazado</t>
  </si>
  <si>
    <t>Se requiere la respuesta de la pregunta 1.11.1.2.</t>
  </si>
  <si>
    <t>En proceso(Se debe mejorar la forma de evaluación del desempeño de sus proveedores e indicar cuáles de éstos cuentan con alguna certificación.)</t>
  </si>
  <si>
    <t>Se recomienda aclarar que tipo de servicio o producto ofrece el proveedor que aporta como evidencia, si aplica el comercio justo y si está certificado.</t>
  </si>
  <si>
    <t>En proceso(Se requiere más acciones dirigidas hacia la capacitación de empresas locales.)</t>
  </si>
  <si>
    <t>Cumple(Debe incorporar más iniciativas que promuevan el acceso a recursos básicos y de calidad para todos los habitantes de la zona.)</t>
  </si>
  <si>
    <t>EN PROCESO</t>
  </si>
  <si>
    <t>*</t>
  </si>
  <si>
    <t>No adjunta la evidencia, favor incorporar lo indicado en la pregunta para su respectivo análisis.</t>
  </si>
  <si>
    <t>A fin de emitir criterio, se recomienda aportar evidencia de sus políticas establecidas para no poner en riesgo la provisión de los servicios básicos a sus comunidades vecinas.</t>
  </si>
  <si>
    <t>A fin de emitir criterio, se requiere el envío de otras actividades en donde se incentiva a colaboradores y clientes a participar en programas de desarrollo comunitario, debido a que la pregunta corresponde a mejora continúa.</t>
  </si>
  <si>
    <t>A fin de emitir criterio, se requiere que la empresa evidencie las iniciativas que trabaja conjuntamente con actores externos (cámaras, ong's, asociaciones, entre otros) y que generen un impacto positivo en el destino.</t>
  </si>
  <si>
    <t>Adicionar más evidencias que den cumplimiento a lo requerido en la pregunta.</t>
  </si>
  <si>
    <t>La evidencia no corresponde, debido a que se requiere que la empresa indique directamente cuál de los programas que tiene implementados promueve a mujeres emprendedoras.</t>
  </si>
  <si>
    <t>Se requiere el envío de la evaluación de los beneficios o impactos negativos ocasionados por su actividad en territorios indígenas, no se adjunta.</t>
  </si>
  <si>
    <t>Se recomienda incorporar más evidencia al respecto para poder emitir el criterio final.</t>
  </si>
  <si>
    <t>No se logra evidenciar la política.</t>
  </si>
  <si>
    <t>No se logra revisar la política o la forma en que se sensibiliza a colaboradores, clientes y proveedores sobre la compra, venta o uso de artefactos históricos y arqueológicos.</t>
  </si>
  <si>
    <t>Acoger recomendación pregunta 2.6.1.2.</t>
  </si>
  <si>
    <t>Dar continuidad al Programa de Concientización para colaboradores, extenderlo a proveedores. En la página web: http://www.hotelarenalsprings.com, se puede insertar un listado de fechas efemérides.</t>
  </si>
  <si>
    <t>Se recomienda incorporar el sistema de gestión integral del agua de consumo.</t>
  </si>
  <si>
    <t>A fin de emitir criterio, se requiere el envío del análisis o el registro mensual del consumo de agua, de forma gráfica, para conocer las acciones correctivas implementadas.</t>
  </si>
  <si>
    <t>Se requiere el cumplimiento de lo solicitado en la pregunta 3.1.2.1.</t>
  </si>
  <si>
    <t>La empresa debe fortalecer este proceso debido a que va dirigido a campañas dirigidas a pobladores, proveedores, entre otros.</t>
  </si>
  <si>
    <t>Debe aportar el documento que da la concesión de la explotación del pozo de agua para consumo humano.</t>
  </si>
  <si>
    <t>Esta pregunta se refiere si la empresa trabaja en conjunto con organizaciones comunitarias o la misma Asada para proteger y asegurar las fuentes de agua.</t>
  </si>
  <si>
    <t>Remitir nuevamente la evidencia R. RG-GA-05 viene sólo el formato.</t>
  </si>
  <si>
    <t>Remitir al menos tres análisis de aguas residuales más recientes, debido a que la aportada es del 2016.</t>
  </si>
  <si>
    <t>Se requiere el contenido de la charla brindada a los colaboradores, en donde se sensibiliza e integra al colaborador.</t>
  </si>
  <si>
    <t>Se recomienda presentar la evidencia correctamente, debido a que no se logra identificar de forma precisa lo requerido en la pregunta 3.3.2.1. No omito manifestar, que la meta de reducción debe ser alcanzable.</t>
  </si>
  <si>
    <t>Se requiere el cumplimiento de lo requerido en la pregunta 3.3.2.1, e indicar la evaluación de indicadores específicos para adaptarse a los cambios de la organización, su entorno y alcanzar nuevas metas.</t>
  </si>
  <si>
    <t>Se requiere el aporte de otros mantenimientos preventivos periódicos a equipos e instalaciones, con el fin de valorar el accionar que conlleve a incrementar la eficiencia energética.</t>
  </si>
  <si>
    <t>La empresa debe indicar si el Programa de Mantenimiento propuesto ya está en ejecución o no y aportar la evidencia que corresponda.</t>
  </si>
  <si>
    <t>Se recomienda a la empresa aportar lo requerido por la pregunta, ser más específico, porque la evidencia no conlleva a deducir que el cambio por equipos eficientes se haya llevado a cabo.</t>
  </si>
  <si>
    <t>Se requiere que la empresa indique el plazo en que posiblemente estará implementando el cambio de esos equipos que cita en el Programa. Asimismo, la empres puede enviar un listado de equipo eficiente que ha adquirido en los últimos años en las áreas de mayor consumo de energía.</t>
  </si>
  <si>
    <t>Está pregunta se refiere al beneficio en el desarrollo de algún proyecto con energía alternativa para alguna comunidad en específico, conjuntamente con actores locales.</t>
  </si>
  <si>
    <t>Esta pregunta se refiere a capacitación que se le brinda a proveedores o empresas locales, en caso de efectuarlas debe enviar contenido de las charlas o información brindada, registro de participación, fotografías, entre otros.</t>
  </si>
  <si>
    <t>A fin de emitir criterio, se requiere el envío de información más reciente, debido a que la evidencia es del año 2015.</t>
  </si>
  <si>
    <t>Se recomienda aclarar esta respuesta, por lo tanto, se sugiere revisar los proveedores de servicios turísticos del establecimiento de hospedaje, a fin de conocer cuáles de ellos cuentan con el CST y remitir la evidencia.</t>
  </si>
  <si>
    <t>Remitir la evidencia Lista Productos Biodegradables debido a que no se puede leer e interpretar adecuadamente.</t>
  </si>
  <si>
    <t>Remitir registros más actualizados del archivo "R3.5.2.2", porque son del año 2015. Asimismo, es importante darle seguimiento y actualizar dichas bitácoras o registros de salida de residuos, además contar con las cartas suscritas por los proveedores que retiran sus residuos debidamente clasificados.</t>
  </si>
  <si>
    <t>A fin de emitir criterio, se requiere adjuntar capacitaciones más recientes, registros de participación, habladores, fotografías de áreas para efectuar el reciclaje, entre otros.</t>
  </si>
  <si>
    <t>A fin de emitir criterio, se requiere adjuntar capacitaciones más recientes, registros de participación, habladores, fotografías de áreas para efectuar el reciclaje, centro de acopio, entre otros.</t>
  </si>
  <si>
    <t>Esta pregunta se refiere a si la empresa está vinculada con municipalidades, organizaciones locales u otras a fin de sensibilizar o desarrollar iniciativas orientadas a la reducción de la generación de residuos.</t>
  </si>
  <si>
    <t>A pesar de que la empresa indica que hizo su diagnóstico en el año 2012, no logra demostrar que ha dado continuidad con su estrategia frente al cambio climático.</t>
  </si>
  <si>
    <t>La empresa no logra evidenciar como ha insertado en su estrategia frente al cambio climático a los actores internos y externos en el proceso de implementación de las acciones.</t>
  </si>
  <si>
    <t>La empresa debe evidenciar el apoyo de iniciativas en el destino o a nivel nacional de forma más estructurada, en donde permita conocer los alcances en lo referente a reducción, mitigación, adaptación y gestión del riesgo.</t>
  </si>
  <si>
    <t>La empresa debe evidenciar su medición de emisiones de gases de efecto invernadero generados por su operación e implementación de estrategias o acciones para reducirlas.</t>
  </si>
  <si>
    <t>La empresa con base en su medición podrá desarrollar sus acciones de compensación e involucrar a actores internos y externos.</t>
  </si>
  <si>
    <t>La empresa se encuentra desarrollando su estrategia, para luego hacerla de conocimiento o insertar a los actores externos de su comunidad.</t>
  </si>
  <si>
    <t>La empresa debe elaborar una matriz en donde precise los impactos que han podido afectar su operación con base en los eventos climáticos y cuales son las medias tomadas al respecto.</t>
  </si>
  <si>
    <t>A lo indicado en la respuesta, insertar la evidencia correspondiente, según sean los programas o iniciativas en que participa de adaptación al cambio climático a nivel de destino y país.</t>
  </si>
  <si>
    <t>Debe mejorar los medios de transmitir conocimiento sobre los impactos, la adaptación y mitigación del cambio climático, tanto para los actores internos, como los externos.</t>
  </si>
  <si>
    <t>Se requiere que la empresa presente actualizados los registros, debido a que son del año 2014, o que la persona suscriba una nota en donde expone la iniciativa conjuntamente con el establecimiento de hospedaje</t>
  </si>
  <si>
    <t>A fin de emitir criterio, se requiere que la empresa exponga los medios por los cuales se invita a los actores externos e internos a proteger y hacer un uso sostenible de los ecosistemas. Revisar Libro del Huésped, página web, facebook, habladores, entre otros.</t>
  </si>
  <si>
    <t>A fin de emitir criterio, indicar en donde se expone la Revista Proveedores y Colaboradores, asimismo indicar si en la página web, libro del huésped u otro medio se dan dichas recomendaciones.</t>
  </si>
  <si>
    <t>Es importante que se tome como referencia el informe preparado por Pronativas, con el fin de que las áreas verdes del establecimiento de hospedaje prevalezca lo nativo a lo introducido o foráneo.</t>
  </si>
  <si>
    <t>La evidencia no se pudo abrir, reenviarla. No omito indicar que esta pregunta se enfoca hacia la sensibilización a sus colaboradores, proveedores y clientes, sobre los temas que se citan en la pregunta. Medios de comunicación, entre otros.</t>
  </si>
  <si>
    <t>Fortalecer la evidencia para una próxima auditoría.</t>
  </si>
  <si>
    <t>A fin de emitir criterio, la empresa debe indicar si implementó la propuesta de Proeléctrica de Centroamérica, adjuntar bitácoras o registros de trabajos preventivos realizados tanto a las instalaciones termales, como a equipos.</t>
  </si>
  <si>
    <t>Remitir registros actualizados de Piscinas Termales y de las otras piscinas, debido a que son del año 2016.</t>
  </si>
  <si>
    <t>Remitir Registro de Piscina actualizado, debido a que el adjunto es del año 2016.</t>
  </si>
  <si>
    <t>Favor remitir al menos unos dos muestreos de agua de la piscina, adicionales al enviado. Y darle seguimiento al cuadro de muestreos remitidos con una información que oriente a las personas encargadas de mantenimiento de piscinas, ya que no cuenta con fechas de registro, entre otros.</t>
  </si>
  <si>
    <t>A fin de emitir criterio, se requiere que la empresa indique cuál es el medio que utiliza para instruir a los colaboradores para la toma de la comanda, en lo referente a la composición de los platos.</t>
  </si>
  <si>
    <t>La empresa debe demostrar que cuenta con proveedores que cuentan con vehículos que podrán atender necesidades de personas con discapacidad e indicar cuando se llevó a cabo la capacitación para colaboradores del establecimiento de hospedaje, insertar registros participación.</t>
  </si>
  <si>
    <t>Se requiere evidencia solicitada en pregunta 4.9.2.1</t>
  </si>
  <si>
    <t>La empresa hace pruebas periódicas a los alimentos por un ente autorizado, falta la evidencia.</t>
  </si>
  <si>
    <t>Se recomienda buscar la certificación HACCP.</t>
  </si>
  <si>
    <t>Se recomienda aportar evidencia que permita determinar si la empresa tiene establecidas políticas que garanticen alimentación saludable, contemplando preparaciones accesibles para personas con restricciones alimentarias, poner ejemplos.</t>
  </si>
  <si>
    <t>La evidencia aportada en donde viene la firma de la nutricionista no es legible, favor reenviarla, además de ser posible el envío de una nota suscrita por la nutricionista que brinda los servicios a la empresa y enviar varios ejemplos avalados por ella. Asimismo, enviar la política o la disposición de la reducción paulatina de cantidad sodio, azúcar y grasa en platillos.</t>
  </si>
  <si>
    <t>A fin de emitir criterio, se requiere el envío de los mantenimientos preventivos que se le dan a las cámaras de refrigeración, u otros de almacenamiento frío (adjuntar bitácoras, quien es el responsable, fotografías, etc.)</t>
  </si>
  <si>
    <t>Se requiere incorporar fotografías de lo citado como parte de la evidencia.</t>
  </si>
  <si>
    <t>A fin de emitir criterio, se requiere insertar el procedimiento, programa o registro relacionados con la seguridad, higiene y desinfección de las instalaciones termales, adjuntar fotografías que muestren el proceso o procedimiento.</t>
  </si>
  <si>
    <t>La empresa debe evidenciar con sus procedimientos, programas, manual de operación y registros el cómo se ejecuta la limpieza y desinfección de las áreas y equipos del SPA, insertar fotografías de los procesos de ejecución de éstos.</t>
  </si>
  <si>
    <t>A fin de emitir criterio se requiere que la empresa aporte fotografías de las recomendaciones que le da a sus clientes para el uso de aguas termales, profundidades de las piscinas, entre otros, la evidencia aportada no corresponde.</t>
  </si>
  <si>
    <t>La evidencia no corresponde, debe remitir la información requerida en la pregunta, puede adjuntar fotografías, recomendaciones, entre otros.</t>
  </si>
  <si>
    <t>Debe adjuntar la evidencia que corresponde, su procedimiento de mantenimiento diario a las áreas de aguas termales, preventivos, tipo de pisos, entre otros.</t>
  </si>
  <si>
    <t>La evidencia no corresponde a lo indicado en la pregunta, por lo tanto, se requiere que se indique de donde proviene la fuente de agua natural para las termales y si cumple con los parámetros de calidad microbiológica.</t>
  </si>
  <si>
    <t>Debe incorporar ejemplos de medidas correctivas que se han efectuado, con base en los incidentes y accidentes presentados en la empresa.</t>
  </si>
  <si>
    <t>Debe incorporar la evidencia respectiva, e indicar donde se encuentra dicha disposición en el Plan Salud Ocupacional u otro documento.</t>
  </si>
  <si>
    <t>Adjuntar listado de productos, carta de la empresa suscrita por el ingeniero químico, fichas técnicas de los productos que se usan específicamente para el SPA, entre otros.</t>
  </si>
  <si>
    <t>No adjunta la evidencia citada en el documento, debe incorporar fotografías de esas áreas, indicar que tipo de material se utiliza, entre otros.</t>
  </si>
  <si>
    <t>No se adjunta el sistema de control de inventario de acuerdo a las buenas prácticas comerciales y el uso específico de los productos por fechas.</t>
  </si>
  <si>
    <t>No adjunta la evidencia citada en el relato de su respuesta, por lo tanto se insta a remitir los procedimientos, adjuntar fotografías, registros de procedimientos, entre otros.</t>
  </si>
  <si>
    <t>A fin de emitir criterio, se requiere que la empresa exponga al alcance de su proyecto con los indígenas y como contribuye a la protección del patrimonio cultural. Cómo se llama el grupo de indígenas con los que se encuentran apoyando? Recordar que la foto por si misma no expresa su respuesta.</t>
  </si>
  <si>
    <t>Se requiere una carta suscrita por los dirigentes de FORTUNARTE, en donde indiquen sus objetivos y programas de protección, valoración y rescate del patrimonio cultural en su destino, y como la empresa ha contribuido, en especie, económica, voluntariado, etc.</t>
  </si>
  <si>
    <t>Se requiere un listado de ingredientes autóctonos de Costa Rica utilizados en la elaboración de platillos auténticos, y recetas tradicionales que promueven a sus clientes, enviar ejemplos.</t>
  </si>
  <si>
    <t>No se adjunta la evidencia citada en el documento R 4.2.7.1.docx. Asimismo indicar que tipo de sistema alterno tienen que trate de evitar el uso excesivo de cloro.</t>
  </si>
  <si>
    <t>Favor incluir el procedimiento cuando debe hacer cambio del agua de la piscina.</t>
  </si>
  <si>
    <t>No se adjunta la evidencia citada en el documento R 4.8.2.1, de ser posible, adjuntar algunas cartas de proveedores que cumplen con las características del producto citado en la pregunta.</t>
  </si>
  <si>
    <t>No adjunta la evidencia correspondiente, debido a que la información es la que es dirigida al cliente, y a su vez la que se encuentra en su habitación.</t>
  </si>
  <si>
    <t>Buena</t>
  </si>
  <si>
    <t>Mala</t>
  </si>
  <si>
    <t>Cantidad Evidencias / Plataforma</t>
  </si>
  <si>
    <t>Cantidad Evidencias / Correo</t>
  </si>
  <si>
    <t>Servicios al Cliente</t>
  </si>
  <si>
    <t>Turismo Accesible</t>
  </si>
  <si>
    <t>Divulgación</t>
  </si>
  <si>
    <t>Pagina Web</t>
  </si>
  <si>
    <t>Facebook</t>
  </si>
  <si>
    <t>Revista Digital</t>
  </si>
  <si>
    <t>Revista Act I/E</t>
  </si>
  <si>
    <t>Revistas Nacionales</t>
  </si>
  <si>
    <t>Hacer coidgo proveedor por promoción</t>
  </si>
  <si>
    <t>Banco BCT</t>
  </si>
  <si>
    <t>Vamos a turistiar</t>
  </si>
  <si>
    <t>Agencia por desc</t>
  </si>
  <si>
    <t>Código Ética</t>
  </si>
  <si>
    <t>Trata Personas</t>
  </si>
  <si>
    <t>Campañas</t>
  </si>
  <si>
    <t>CAHASGV</t>
  </si>
  <si>
    <t>Plan</t>
  </si>
  <si>
    <t>Prevención Accidentes</t>
  </si>
  <si>
    <t>Asistencias</t>
  </si>
  <si>
    <t>Trabajo SO</t>
  </si>
  <si>
    <t>Simulacros</t>
  </si>
  <si>
    <t>Limpieza de Piscinas</t>
  </si>
  <si>
    <t>Vestimenta Seguridad</t>
  </si>
  <si>
    <t>Accidentes</t>
  </si>
  <si>
    <t>Enfermedades</t>
  </si>
  <si>
    <t>Afiche</t>
  </si>
  <si>
    <t>Preven / Correc Accidentes y Enfermedades</t>
  </si>
  <si>
    <t>Cronograma</t>
  </si>
  <si>
    <t>Análisis</t>
  </si>
  <si>
    <t>Agua Potable</t>
  </si>
  <si>
    <t>Hielo</t>
  </si>
  <si>
    <t>Agua Potable / Alimentos / Superf Contacto / Hielo</t>
  </si>
  <si>
    <t>Certificado</t>
  </si>
  <si>
    <t>Laboratorio</t>
  </si>
  <si>
    <t>Medicina Empresarial</t>
  </si>
  <si>
    <t>HACCP</t>
  </si>
  <si>
    <t>Orden y Limpieza</t>
  </si>
  <si>
    <t>Has.P Orden y Limpieza</t>
  </si>
  <si>
    <t>Emergencias</t>
  </si>
  <si>
    <t>Uso Equipo Proteccion</t>
  </si>
  <si>
    <t xml:space="preserve">Facturas </t>
  </si>
  <si>
    <t>Integración</t>
  </si>
  <si>
    <t xml:space="preserve">Comisión </t>
  </si>
  <si>
    <t>Comisión</t>
  </si>
  <si>
    <t>Emergencias Comunidad</t>
  </si>
  <si>
    <t>Póliza RC</t>
  </si>
  <si>
    <t>Planilla Seguridad</t>
  </si>
  <si>
    <t>Reporte_Sistema</t>
  </si>
  <si>
    <t>CCTV</t>
  </si>
  <si>
    <t>Completo</t>
  </si>
  <si>
    <t>Página 13-56</t>
  </si>
  <si>
    <t>Plan_ Emergencias</t>
  </si>
  <si>
    <t>Plan_Emergencias</t>
  </si>
  <si>
    <t>Página 58</t>
  </si>
  <si>
    <t>Seguridad Destino</t>
  </si>
  <si>
    <t>Seguridad</t>
  </si>
  <si>
    <t xml:space="preserve">Tipo / Mejora </t>
  </si>
  <si>
    <t>Tabulación_Quejas</t>
  </si>
  <si>
    <t>Sistema Gestión Calidad</t>
  </si>
  <si>
    <t>MN-CC-01</t>
  </si>
  <si>
    <t>S.I.C</t>
  </si>
  <si>
    <t>Destino</t>
  </si>
  <si>
    <t>Satisfacción Clientes</t>
  </si>
  <si>
    <t>Proelectrica</t>
  </si>
  <si>
    <t>Mantenimiento General</t>
  </si>
  <si>
    <t>Boletas Mantenimiento</t>
  </si>
  <si>
    <t>Mantenimiento Instalaciones / Infraestructura</t>
  </si>
  <si>
    <t>Evaluaciones Prov</t>
  </si>
  <si>
    <t xml:space="preserve">Quejas Tipo / Mejora </t>
  </si>
  <si>
    <t>Tabulación</t>
  </si>
  <si>
    <t>Contratos Prov</t>
  </si>
  <si>
    <t>Prácticas Prov</t>
  </si>
  <si>
    <t>Póliticas y Directrices</t>
  </si>
  <si>
    <t>MN-CC-02</t>
  </si>
  <si>
    <t>Mision / Vision</t>
  </si>
  <si>
    <t>Gestión Sostenible</t>
  </si>
  <si>
    <t>1.11.2.2</t>
  </si>
  <si>
    <t>1.12.2.1</t>
  </si>
  <si>
    <t>1.12.1.2</t>
  </si>
  <si>
    <t>1.12.2.2</t>
  </si>
  <si>
    <t>CST</t>
  </si>
  <si>
    <t>CARBONO NEUTRO</t>
  </si>
  <si>
    <t>Reporte</t>
  </si>
  <si>
    <t>Logros y Retos Sostenibles</t>
  </si>
  <si>
    <t>Directorio Habitaciones</t>
  </si>
  <si>
    <t>Pantalla Áreas Comunes</t>
  </si>
  <si>
    <t>Matriz Prov</t>
  </si>
  <si>
    <t>Sistema Gestion Sostenible</t>
  </si>
  <si>
    <t>Revista Act Int/ Ext</t>
  </si>
  <si>
    <t xml:space="preserve">Menú: </t>
  </si>
  <si>
    <t>Actividades turisticas destino, Áreas protegidas, Sitios Naturales, Sitios Historicos y Culturales, Patrimonio</t>
  </si>
  <si>
    <t>Directorio Hab Imp</t>
  </si>
  <si>
    <t>Modificar Contenido</t>
  </si>
  <si>
    <t>Responsabilidad Social</t>
  </si>
  <si>
    <t>Hogares Sostenible</t>
  </si>
  <si>
    <t>Autoconsumo</t>
  </si>
  <si>
    <t>Abono Org</t>
  </si>
  <si>
    <t>Biodiesel</t>
  </si>
  <si>
    <t>Afiliación HS</t>
  </si>
  <si>
    <t>Compra Equipos Eficientes</t>
  </si>
  <si>
    <t>Reporte Desechos Valorizables y No Valorizables</t>
  </si>
  <si>
    <t>Resumen Electricidad,Agua, Gas</t>
  </si>
  <si>
    <t>Certificados: CST, BAE, Carbono Neutro</t>
  </si>
  <si>
    <t>Eco finca: Biodiesel, Abono Org, Amenidades, Agricultura, Artesanias, Granja</t>
  </si>
  <si>
    <t xml:space="preserve">Fotos Charlas: Arqueologia, </t>
  </si>
  <si>
    <t>Documentación: Politicas Sostenibles, Mision y Vision</t>
  </si>
  <si>
    <t>1.12.3.1</t>
  </si>
  <si>
    <t>Sencibilización Recursos Sostenibles, impactos sobre comunidades e interacción cultural</t>
  </si>
  <si>
    <t xml:space="preserve">Sencibilización Recursos Sostenibles, impactos sobre comunidades e interacción cultural: </t>
  </si>
  <si>
    <t>Mural</t>
  </si>
  <si>
    <t>Promoción Destinos Sostenibles</t>
  </si>
  <si>
    <t xml:space="preserve"> Camara Turismo ZN campaña Sencibilización Recursos Sostenibles, impactos sobre comunidades e interacción cultural: </t>
  </si>
  <si>
    <t>Camara Turismo ZN</t>
  </si>
  <si>
    <t>Equidad Social</t>
  </si>
  <si>
    <t>Reporte_Proveedores</t>
  </si>
  <si>
    <t>Certificado Comeercio Justo</t>
  </si>
  <si>
    <t>Hombre y Mujeres</t>
  </si>
  <si>
    <t>Ubicación</t>
  </si>
  <si>
    <t>Socio-Productivas enfocadas en la Sostenibilidad</t>
  </si>
  <si>
    <t>Plano Catastro</t>
  </si>
  <si>
    <t>Donaciones</t>
  </si>
  <si>
    <t>Tipo_Ayuda</t>
  </si>
  <si>
    <t>Recursos Básicos</t>
  </si>
  <si>
    <t>Desarrollo Comunitario</t>
  </si>
  <si>
    <t>Ayudas Generales</t>
  </si>
  <si>
    <t>BEN</t>
  </si>
  <si>
    <t>Sonati</t>
  </si>
  <si>
    <t>Ecocentro Danaus</t>
  </si>
  <si>
    <t xml:space="preserve">Tours </t>
  </si>
  <si>
    <t>Prod Tienda</t>
  </si>
  <si>
    <t>Planilla Hombres-Muejres</t>
  </si>
  <si>
    <t>Mujeres Emprendedoras</t>
  </si>
  <si>
    <t>Evaluacion Sectores Indigenas</t>
  </si>
  <si>
    <t>Encuestas Indigenas</t>
  </si>
  <si>
    <t>Voluntariado</t>
  </si>
  <si>
    <t>Tours Ofrecidos</t>
  </si>
  <si>
    <t>Prov Artesano</t>
  </si>
  <si>
    <t>Bailes Tipicos/Comidas Tipicas</t>
  </si>
  <si>
    <t>Sencibilización Tenorio</t>
  </si>
  <si>
    <t>Cuadros Pintados</t>
  </si>
  <si>
    <t>Artistico Nacional</t>
  </si>
  <si>
    <t>Presentaciones Artisticas</t>
  </si>
  <si>
    <t>Concientización Colaboradores / Proveedores</t>
  </si>
  <si>
    <t>Agua</t>
  </si>
  <si>
    <t>Residuos líquidos</t>
  </si>
  <si>
    <t>Control de Agua para cosumo humano</t>
  </si>
  <si>
    <t>PG-GA-03</t>
  </si>
  <si>
    <t>PG-GA-01</t>
  </si>
  <si>
    <t>Graficos</t>
  </si>
  <si>
    <t>Consumo Agua</t>
  </si>
  <si>
    <t>Mantenimiento y Fugas de Agua en Equipos</t>
  </si>
  <si>
    <t>Conservacion y Uso Racional del Agua</t>
  </si>
  <si>
    <t>ASADA</t>
  </si>
  <si>
    <t>Consesión Agua</t>
  </si>
  <si>
    <t xml:space="preserve">Pozo </t>
  </si>
  <si>
    <t>Analisis Pozo</t>
  </si>
  <si>
    <t>Instituciones</t>
  </si>
  <si>
    <t>Fuentes de Agua manejadas adeciuadamente</t>
  </si>
  <si>
    <t>Municipalidad</t>
  </si>
  <si>
    <t>Fuerza Publica</t>
  </si>
  <si>
    <t>Fuentes de Agua manejadas adecuadamente</t>
  </si>
  <si>
    <t>Aguas Residuales</t>
  </si>
  <si>
    <t>Gestion Integral de Residuos Liquidos</t>
  </si>
  <si>
    <t>Control Energetico</t>
  </si>
  <si>
    <t>PG-GA-10</t>
  </si>
  <si>
    <t>Asistencia Charlas</t>
  </si>
  <si>
    <t>Metas y Logros</t>
  </si>
  <si>
    <t>Consumo Energetico</t>
  </si>
  <si>
    <t>Cambio Equipos Eficientes</t>
  </si>
  <si>
    <t xml:space="preserve">Fuentes Alternativas </t>
  </si>
  <si>
    <t>Biodigestor</t>
  </si>
  <si>
    <t>Energías Alternativas</t>
  </si>
  <si>
    <t xml:space="preserve">Mantenimiento </t>
  </si>
  <si>
    <t>Restauración</t>
  </si>
  <si>
    <t>Mantenimiento</t>
  </si>
  <si>
    <t>Áreas Comunes</t>
  </si>
  <si>
    <t>Certificados Sostenibles Proveedores</t>
  </si>
  <si>
    <t>Prácticas Sostenibles</t>
  </si>
  <si>
    <t>Consumo Responsable de Productos</t>
  </si>
  <si>
    <t>Certificados Sostenibles Tour Operadores</t>
  </si>
  <si>
    <t>Tour Operador</t>
  </si>
  <si>
    <t>Acompañamiento</t>
  </si>
  <si>
    <t>Hoja Facturación</t>
  </si>
  <si>
    <t>Consumos Productos</t>
  </si>
  <si>
    <t>Manejo Desechos</t>
  </si>
  <si>
    <t>Control Abono</t>
  </si>
  <si>
    <t>Materia Inorgánica</t>
  </si>
  <si>
    <t>Desechos No Valorizables</t>
  </si>
  <si>
    <t>Registros</t>
  </si>
  <si>
    <t>Entrega Material Reciclaje</t>
  </si>
  <si>
    <t>Reciclaje</t>
  </si>
  <si>
    <t>Lista Asistencia</t>
  </si>
  <si>
    <t>Rotulos Reciclaje</t>
  </si>
  <si>
    <t>Facturas Reciclaje</t>
  </si>
  <si>
    <t>Materiales Peligrosos</t>
  </si>
  <si>
    <t>Actualización Documentos</t>
  </si>
  <si>
    <t>Carta Convenios</t>
  </si>
  <si>
    <t>Derrames Sustancias Peligrosas</t>
  </si>
  <si>
    <t>Carbono Neutralidad</t>
  </si>
  <si>
    <t>Riesgos y Accidentes</t>
  </si>
  <si>
    <t>Presentación Hotel</t>
  </si>
  <si>
    <t>Cambio Climatico</t>
  </si>
  <si>
    <t>Incentivo transporte bajo en emisiones</t>
  </si>
  <si>
    <t>Cambio de Aceite Quemado</t>
  </si>
  <si>
    <t>Planntas nativas estructuras</t>
  </si>
  <si>
    <t>Danaus, Sonati</t>
  </si>
  <si>
    <t>Afiliación ACM y otras organizaciones</t>
  </si>
  <si>
    <t xml:space="preserve">Recetas </t>
  </si>
  <si>
    <t>Pedir a Costos menu para buffet según la ocupación</t>
  </si>
  <si>
    <t>Productos Orgánicos</t>
  </si>
  <si>
    <t>Semáforo Consumo Marítimo</t>
  </si>
  <si>
    <t>Planeación Paisajístico</t>
  </si>
  <si>
    <t>PG-GA-05</t>
  </si>
  <si>
    <t>Lista Plantas Nativas</t>
  </si>
  <si>
    <t>Plantas Willlow</t>
  </si>
  <si>
    <t>Letreros no alimentar animales</t>
  </si>
  <si>
    <t>Denuncias Ambientales y de Patrimonio Cultural</t>
  </si>
  <si>
    <t>PR-GA-04</t>
  </si>
  <si>
    <t>Ficha Técnica</t>
  </si>
  <si>
    <t>Ficha Técnica Instalaciones.</t>
  </si>
  <si>
    <t>Ficha Técnica Equipos</t>
  </si>
  <si>
    <t>Ficha Técnica Mobiliario</t>
  </si>
  <si>
    <t>Limpieza Piscinas</t>
  </si>
  <si>
    <t>Control Piscina Termal</t>
  </si>
  <si>
    <t>RG-GA-07</t>
  </si>
  <si>
    <t>PR-GA-XX</t>
  </si>
  <si>
    <t>Control Piscinas Frías</t>
  </si>
  <si>
    <t>RG-GA-24</t>
  </si>
  <si>
    <t>Piscinas Termales</t>
  </si>
  <si>
    <t>Rotulo Cambio Ropa de cama y Toallas</t>
  </si>
  <si>
    <t>Piscinas Frías</t>
  </si>
  <si>
    <t>Ficha Técnica Ionizador</t>
  </si>
  <si>
    <t>Poner medidor entrada agua</t>
  </si>
  <si>
    <t>Ionizador</t>
  </si>
  <si>
    <t xml:space="preserve">Carnet Manipulacion de Alimentos </t>
  </si>
  <si>
    <t>Planilla AYB</t>
  </si>
  <si>
    <t>Examenes AyB</t>
  </si>
  <si>
    <t xml:space="preserve">Frutas de Temporada </t>
  </si>
  <si>
    <t>Colaboradores  AyB</t>
  </si>
  <si>
    <t>Carta de Proveedores</t>
  </si>
  <si>
    <t>Carnes Don Fernando</t>
  </si>
  <si>
    <t xml:space="preserve">Busetas Tour Operador </t>
  </si>
  <si>
    <t>Carta Tour Operador Personas con Discapacidad</t>
  </si>
  <si>
    <t xml:space="preserve">Tour Operador </t>
  </si>
  <si>
    <t>Tour Operador CST</t>
  </si>
  <si>
    <t>Carrito Golf Personas con Discapacidad</t>
  </si>
  <si>
    <t>Deschos Solidos</t>
  </si>
  <si>
    <t>PG-GA-02</t>
  </si>
  <si>
    <t>Basureros habitaciones y areas del hotel</t>
  </si>
  <si>
    <t>Localización Hotel</t>
  </si>
  <si>
    <t xml:space="preserve">Carta Fortunarte </t>
  </si>
  <si>
    <t>Recetas Tradicionales</t>
  </si>
  <si>
    <t>Recetas Colaboradores platillos tradicionales</t>
  </si>
  <si>
    <t>Menú Rest</t>
  </si>
  <si>
    <t>Pizarra informativa</t>
  </si>
  <si>
    <t>Lista provedores</t>
  </si>
  <si>
    <t>Resumen Proveedores locales</t>
  </si>
  <si>
    <t>Higiene Personal</t>
  </si>
  <si>
    <t>PG-IA-02</t>
  </si>
  <si>
    <t>Elaboracion Recetas</t>
  </si>
  <si>
    <t xml:space="preserve"> Materias Primas, Equipos y Utensilios</t>
  </si>
  <si>
    <t>PG-IA-03</t>
  </si>
  <si>
    <t>Recetario Firmado por Nutricionista</t>
  </si>
  <si>
    <t>Entrada Proveedores cocina</t>
  </si>
  <si>
    <t>Recibo Materias Primas Frias y Congeladas</t>
  </si>
  <si>
    <t>Hoja Pedidos</t>
  </si>
  <si>
    <t>Camaras y cuarto frio y congelado</t>
  </si>
  <si>
    <t xml:space="preserve">Control Equipos Frios </t>
  </si>
  <si>
    <t>RG-GA-22</t>
  </si>
  <si>
    <t>Productos en las camaras</t>
  </si>
  <si>
    <t>Almacenamiento Bodegas Cocina</t>
  </si>
  <si>
    <t>PG-IA-04</t>
  </si>
  <si>
    <t>Productos Bodega con Sticker Semana</t>
  </si>
  <si>
    <t>Proceso Lavado piscinas</t>
  </si>
  <si>
    <t>SPA</t>
  </si>
  <si>
    <t>Limpieza Equipos y Accesorios Spa</t>
  </si>
  <si>
    <t>Limpieza de Equipos y Accesorios Spa</t>
  </si>
  <si>
    <t>Mapa Hotel</t>
  </si>
  <si>
    <t>Piscinas Recomendaciones y propiedades</t>
  </si>
  <si>
    <t>Profundidad Piscinas</t>
  </si>
  <si>
    <t>Reglamento Piscinas</t>
  </si>
  <si>
    <t>Mantenimiento Piscinas</t>
  </si>
  <si>
    <t>Limpieza Piscinas Termales</t>
  </si>
  <si>
    <t>Servicios Sanitarios y duchas lockers</t>
  </si>
  <si>
    <t>Alfombras y dispositivos seguridad</t>
  </si>
  <si>
    <t>Ficha técnicas productos spa</t>
  </si>
  <si>
    <t>Piscinas</t>
  </si>
  <si>
    <t>Rotulo 911</t>
  </si>
  <si>
    <t>Agenda Numeros Emergencia</t>
  </si>
  <si>
    <t xml:space="preserve">Protocolo Caseta </t>
  </si>
  <si>
    <t>Check in</t>
  </si>
  <si>
    <t>Botones</t>
  </si>
  <si>
    <t>Anfitrion/ Recepcion</t>
  </si>
  <si>
    <t>Inventario Suministros Spa</t>
  </si>
  <si>
    <t>Inventario Spa</t>
  </si>
  <si>
    <t>Equipo Spa</t>
  </si>
  <si>
    <t>Area Almacenaje</t>
  </si>
  <si>
    <t>Embazado por tratamiento</t>
  </si>
  <si>
    <t>Servicios Sanitarios y duchas spa</t>
  </si>
  <si>
    <t>Bungalows</t>
  </si>
  <si>
    <t xml:space="preserve">Daya </t>
  </si>
  <si>
    <t>CSC</t>
  </si>
  <si>
    <t>Canal Interno</t>
  </si>
  <si>
    <t>Menú</t>
  </si>
  <si>
    <t>Integración Cambio Climático</t>
  </si>
  <si>
    <t>Proceso para la producción y conservación</t>
  </si>
  <si>
    <t>Comité</t>
  </si>
  <si>
    <t>Socios</t>
  </si>
  <si>
    <t>Nombre</t>
  </si>
  <si>
    <t>Jessenia Durán Vargas</t>
  </si>
  <si>
    <t>Sonia Robles Arredondo</t>
  </si>
  <si>
    <t>Vinicio Miranda Sanchez</t>
  </si>
  <si>
    <t>Sexo</t>
  </si>
  <si>
    <t>Mujer</t>
  </si>
  <si>
    <t>Hombre</t>
  </si>
  <si>
    <t>Gerente/Socios</t>
  </si>
  <si>
    <t>Mainor Castro Murillo</t>
  </si>
  <si>
    <t>Sostenibilidad</t>
  </si>
  <si>
    <t>Darile Miranda Robles</t>
  </si>
  <si>
    <t>Greivin Arredondo Castro</t>
  </si>
  <si>
    <t>Keylor Espinoza Mejías</t>
  </si>
  <si>
    <t>Puesto</t>
  </si>
  <si>
    <t>Departamento</t>
  </si>
  <si>
    <t>Departamentos</t>
  </si>
  <si>
    <t>Contabilidad, Auditoria, RRHH</t>
  </si>
  <si>
    <t>Recepción y Reservas</t>
  </si>
  <si>
    <t>Spa</t>
  </si>
  <si>
    <t>Lavanderia, Habitaciones y Surtidores</t>
  </si>
  <si>
    <t>CON-AUD-RRHH</t>
  </si>
  <si>
    <t>A&amp;b</t>
  </si>
  <si>
    <t>LAV-HAB-SUR</t>
  </si>
  <si>
    <t>REC-RES</t>
  </si>
  <si>
    <t>BOT</t>
  </si>
  <si>
    <t>A&amp;b -Cost</t>
  </si>
  <si>
    <t>LAV-HAB</t>
  </si>
  <si>
    <t>REC-RES-Tour</t>
  </si>
  <si>
    <t>Gale</t>
  </si>
  <si>
    <t>Sost-Comp</t>
  </si>
  <si>
    <t>Mat -Jard-Seg</t>
  </si>
  <si>
    <t>+</t>
  </si>
  <si>
    <t>Contabilidad</t>
  </si>
  <si>
    <t>Auditoria</t>
  </si>
  <si>
    <t>RRHH</t>
  </si>
  <si>
    <t>Costos</t>
  </si>
  <si>
    <t>Lavanderia</t>
  </si>
  <si>
    <t>Habitaciones</t>
  </si>
  <si>
    <t>Reservas</t>
  </si>
  <si>
    <t>Recepció</t>
  </si>
  <si>
    <t>Tour</t>
  </si>
  <si>
    <t>Galeria</t>
  </si>
  <si>
    <t>Jardines</t>
  </si>
  <si>
    <t>Depart</t>
  </si>
  <si>
    <t>Total:</t>
  </si>
  <si>
    <t>Santos Sanchez</t>
  </si>
  <si>
    <t>Emanuel Zamora</t>
  </si>
  <si>
    <t>Paublo Perez</t>
  </si>
  <si>
    <t>Jardineros</t>
  </si>
  <si>
    <t>Gabriel Urbina</t>
  </si>
  <si>
    <t>Mantenimineto</t>
  </si>
  <si>
    <t>Jairo Garcia</t>
  </si>
  <si>
    <t>Ervin Ruiz</t>
  </si>
  <si>
    <t>Juanquín Garcia</t>
  </si>
  <si>
    <t>Fernado Urbina</t>
  </si>
  <si>
    <t>Marco Oka</t>
  </si>
  <si>
    <t>Jeral Mendoza</t>
  </si>
  <si>
    <t xml:space="preserve">Dariel Miranda </t>
  </si>
  <si>
    <t>Greivin Arredondo</t>
  </si>
  <si>
    <t>Keylor Espinoza</t>
  </si>
  <si>
    <t>Kender Robles</t>
  </si>
  <si>
    <t>Gerardo Vargas</t>
  </si>
  <si>
    <t>Activios y SIG</t>
  </si>
  <si>
    <t>Lider</t>
  </si>
  <si>
    <t>La Torre</t>
  </si>
  <si>
    <t>Técnico</t>
  </si>
  <si>
    <t>Martin Santos</t>
  </si>
  <si>
    <t>Arling Oporta</t>
  </si>
  <si>
    <t>Guillermo</t>
  </si>
  <si>
    <t>Repartidor</t>
  </si>
  <si>
    <t>Miscelaneos</t>
  </si>
  <si>
    <t>Susana Luqués</t>
  </si>
  <si>
    <t>Zaida Marenco</t>
  </si>
  <si>
    <t>Merita Izaguirre</t>
  </si>
  <si>
    <t>Hilda Orozco</t>
  </si>
  <si>
    <t>Rita Trigueros</t>
  </si>
  <si>
    <t>Vanesa Solano</t>
  </si>
  <si>
    <t>Xiomara Estrada</t>
  </si>
  <si>
    <t>Isabel Araya</t>
  </si>
  <si>
    <t>Lidieth Montero</t>
  </si>
  <si>
    <t>Ericka Luna</t>
  </si>
  <si>
    <t>Supervisora Ama Llaves</t>
  </si>
  <si>
    <t>Mucama</t>
  </si>
  <si>
    <t>Petrona Carranza</t>
  </si>
  <si>
    <t>Lidieth Pineda</t>
  </si>
  <si>
    <t>Raquel Medina</t>
  </si>
  <si>
    <t>Guillermo Matamoros</t>
  </si>
  <si>
    <t>Roberto Escoto</t>
  </si>
  <si>
    <t>Supervisora Lavanderia</t>
  </si>
  <si>
    <t>Maquinas Lavanderia</t>
  </si>
  <si>
    <t>Mayordomo Ama Llaves y Lavanderia</t>
  </si>
  <si>
    <t>Antonio Ferreto</t>
  </si>
  <si>
    <t>Jennys Chavarría</t>
  </si>
  <si>
    <t>Rolando Ramírez</t>
  </si>
  <si>
    <t>Manrique Zuñiga</t>
  </si>
  <si>
    <t>Ariel Hernandez</t>
  </si>
  <si>
    <t>Marcos Ocampo</t>
  </si>
  <si>
    <t>Gerardo Meléndez</t>
  </si>
  <si>
    <t>Karen Núñez</t>
  </si>
  <si>
    <t>Joseph Fonseca</t>
  </si>
  <si>
    <t>José Carlos Avalos</t>
  </si>
  <si>
    <t>Sara Miranda Gonzales</t>
  </si>
  <si>
    <t>David Nuñez Sanchez</t>
  </si>
  <si>
    <t>Candida Nolberta Peralta</t>
  </si>
  <si>
    <t>Restaurante</t>
  </si>
  <si>
    <t>Cocina</t>
  </si>
  <si>
    <t>Greivin Salazar</t>
  </si>
  <si>
    <t>Cápitan Salón</t>
  </si>
  <si>
    <t>Supervisor Restaurante</t>
  </si>
  <si>
    <t>Cajera</t>
  </si>
  <si>
    <t>Salonero</t>
  </si>
  <si>
    <t>Bartender Despacho</t>
  </si>
  <si>
    <t>Salonera</t>
  </si>
  <si>
    <t>Ayudante Salón</t>
  </si>
  <si>
    <t>Cocinero</t>
  </si>
  <si>
    <t>Cocinera</t>
  </si>
  <si>
    <t>Chef</t>
  </si>
  <si>
    <t>Diego Cambronero</t>
  </si>
  <si>
    <t>Gerente A&amp;B</t>
  </si>
  <si>
    <t>Franciny Chamorro</t>
  </si>
  <si>
    <t>Tiffany Edward</t>
  </si>
  <si>
    <t>Yeimy Miranda</t>
  </si>
  <si>
    <t>Masajista</t>
  </si>
  <si>
    <t>Recepcionista</t>
  </si>
  <si>
    <t>Encargada Spa</t>
  </si>
  <si>
    <t>Iris Castro</t>
  </si>
  <si>
    <t>Adely García</t>
  </si>
  <si>
    <t>Dependiente Tienda</t>
  </si>
  <si>
    <t>Sergio Balladares</t>
  </si>
  <si>
    <t>Andres Herrera</t>
  </si>
  <si>
    <t>Oscar Retana Muñuz</t>
  </si>
  <si>
    <t>Encargado</t>
  </si>
  <si>
    <t>Miguel Munera</t>
  </si>
  <si>
    <t>Edward Cauña</t>
  </si>
  <si>
    <t>Luis Carlos Navarro</t>
  </si>
  <si>
    <t>Erika Vanegas</t>
  </si>
  <si>
    <t>Fernado Sandobal</t>
  </si>
  <si>
    <t>César Morales</t>
  </si>
  <si>
    <t>Karina Millon</t>
  </si>
  <si>
    <t>Tours</t>
  </si>
  <si>
    <t>Recepción</t>
  </si>
  <si>
    <t>Josefa Gaitan</t>
  </si>
  <si>
    <t>Jose Campos</t>
  </si>
  <si>
    <t>C*P</t>
  </si>
  <si>
    <t>1.1.3.3.</t>
  </si>
  <si>
    <r>
      <t>1.1.3.1. </t>
    </r>
    <r>
      <rPr>
        <b/>
        <sz val="8"/>
        <color rgb="FFFF0000"/>
        <rFont val="Calibri"/>
        <family val="2"/>
        <scheme val="minor"/>
      </rPr>
      <t>Obligat</t>
    </r>
  </si>
  <si>
    <r>
      <t>1.4.2.1. </t>
    </r>
    <r>
      <rPr>
        <b/>
        <sz val="8"/>
        <color rgb="FFFF0000"/>
        <rFont val="Calibri"/>
        <family val="2"/>
        <scheme val="minor"/>
      </rPr>
      <t>Obligatorio </t>
    </r>
    <r>
      <rPr>
        <sz val="11"/>
        <color rgb="FFFF0000"/>
        <rFont val="Calibri"/>
        <family val="2"/>
        <scheme val="minor"/>
      </rPr>
      <t>  La organización cumple con sus obligaciones laborales de conformidad con la ley.</t>
    </r>
  </si>
  <si>
    <r>
      <t>1.4.5.1. </t>
    </r>
    <r>
      <rPr>
        <b/>
        <sz val="8"/>
        <color rgb="FFFF0000"/>
        <rFont val="Calibri"/>
        <family val="2"/>
        <scheme val="minor"/>
      </rPr>
      <t>Obligatorio </t>
    </r>
    <r>
      <rPr>
        <sz val="11"/>
        <color rgb="FFFF0000"/>
        <rFont val="Calibri"/>
        <family val="2"/>
        <scheme val="minor"/>
      </rPr>
      <t>  La organización promueve el desarrollo personal y profesional de sus colaboradores de conformidad con su tamaño y posibilidades. </t>
    </r>
  </si>
  <si>
    <r>
      <t>1.8.2.1. </t>
    </r>
    <r>
      <rPr>
        <b/>
        <sz val="8"/>
        <color rgb="FFFF0000"/>
        <rFont val="Calibri"/>
        <family val="2"/>
        <scheme val="minor"/>
      </rPr>
      <t>Obligatorio </t>
    </r>
    <r>
      <rPr>
        <sz val="11"/>
        <color rgb="FFFF0000"/>
        <rFont val="Calibri"/>
        <family val="2"/>
        <scheme val="minor"/>
      </rPr>
      <t>  La organización implementa y actualiza periódicamente un plan de salud ocupacional o similar aprobado por la autoridad competente cuando corresponda.</t>
    </r>
  </si>
  <si>
    <t>Jennys</t>
  </si>
  <si>
    <t>Zayda</t>
  </si>
  <si>
    <t>Oscar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</si>
</sst>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9" x14ac:knownFonts="1">
    <font>
      <sz val="11"/>
      <color theme="1"/>
      <name val="Calibri"/>
      <family val="2"/>
      <scheme val="minor"/>
    </font>
    <font>
      <sz val="22"/>
      <color rgb="FF89B241"/>
      <name val="Arial"/>
      <family val="2"/>
    </font>
    <font>
      <sz val="17.600000000000001"/>
      <color rgb="FF518D2E"/>
      <name val="Arial"/>
      <family val="2"/>
    </font>
    <font>
      <sz val="15.4"/>
      <color rgb="FF555555"/>
      <name val="Arial"/>
      <family val="2"/>
    </font>
    <font>
      <b/>
      <sz val="8"/>
      <color rgb="FFFFFFFF"/>
      <name val="Calibri"/>
      <family val="2"/>
      <scheme val="minor"/>
    </font>
    <font>
      <sz val="22"/>
      <color rgb="FF89B241"/>
      <name val="Arial"/>
      <family val="2"/>
    </font>
    <font>
      <sz val="17.600000000000001"/>
      <color rgb="FF518D2E"/>
      <name val="Arial"/>
      <family val="2"/>
    </font>
    <font>
      <sz val="15.4"/>
      <color rgb="FF555555"/>
      <name val="Arial"/>
      <family val="2"/>
    </font>
    <font>
      <sz val="9"/>
      <color indexed="81"/>
      <name val="Tahoma"/>
      <family val="2"/>
    </font>
    <font>
      <b/>
      <sz val="9"/>
      <color indexed="81"/>
      <name val="Tahoma"/>
      <family val="2"/>
    </font>
    <font>
      <b/>
      <sz val="11"/>
      <color theme="1"/>
      <name val="Calibri"/>
      <family val="2"/>
      <scheme val="minor"/>
    </font>
    <font>
      <sz val="11"/>
      <name val="Calibri"/>
      <family val="2"/>
      <scheme val="minor"/>
    </font>
    <font>
      <b/>
      <sz val="12"/>
      <color theme="1"/>
      <name val="Calibri"/>
      <family val="2"/>
      <scheme val="minor"/>
    </font>
    <font>
      <b/>
      <sz val="14"/>
      <color theme="1"/>
      <name val="Arial"/>
      <family val="2"/>
    </font>
    <font>
      <b/>
      <sz val="12"/>
      <color theme="1"/>
      <name val="Arial"/>
      <family val="2"/>
    </font>
    <font>
      <sz val="11"/>
      <color theme="1"/>
      <name val="Calibri"/>
      <family val="2"/>
    </font>
    <font>
      <sz val="11"/>
      <color rgb="FFFF0000"/>
      <name val="Calibri"/>
      <family val="2"/>
      <scheme val="minor"/>
    </font>
    <font>
      <b/>
      <sz val="8"/>
      <color rgb="FFFF0000"/>
      <name val="Calibri"/>
      <family val="2"/>
      <scheme val="minor"/>
    </font>
    <font>
      <sz val="15.4"/>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129">
    <xf numFmtId="0" fontId="0" fillId="0" borderId="0" xfId="0"/>
    <xf numFmtId="0" fontId="0" fillId="0" borderId="0" xfId="0" applyAlignme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0" fillId="0" borderId="1" xfId="0" applyBorder="1" applyAlignment="1">
      <alignment wrapText="1"/>
    </xf>
    <xf numFmtId="0" fontId="3" fillId="0" borderId="1" xfId="0"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wrapText="1"/>
    </xf>
    <xf numFmtId="0" fontId="3" fillId="0" borderId="1" xfId="0" applyFont="1" applyBorder="1" applyAlignment="1">
      <alignment horizontal="left" vertical="center" wrapText="1"/>
    </xf>
    <xf numFmtId="0" fontId="0" fillId="0" borderId="0" xfId="0" applyAlignment="1">
      <alignment horizontal="left"/>
    </xf>
    <xf numFmtId="164" fontId="0" fillId="0" borderId="1" xfId="0" applyNumberFormat="1" applyBorder="1" applyAlignment="1">
      <alignment vertical="center"/>
    </xf>
    <xf numFmtId="0" fontId="0" fillId="0" borderId="1" xfId="0" applyBorder="1" applyAlignment="1">
      <alignment horizontal="left" vertical="top" wrapText="1" readingOrder="1"/>
    </xf>
    <xf numFmtId="0" fontId="0" fillId="0" borderId="1" xfId="0" applyBorder="1" applyAlignment="1">
      <alignment horizontal="left" vertical="center" wrapText="1" readingOrder="1"/>
    </xf>
    <xf numFmtId="0" fontId="10" fillId="0" borderId="0" xfId="0" applyFont="1" applyAlignment="1">
      <alignment horizontal="center"/>
    </xf>
    <xf numFmtId="0" fontId="0" fillId="0" borderId="1" xfId="0" applyBorder="1" applyAlignment="1">
      <alignment horizontal="left" vertical="center"/>
    </xf>
    <xf numFmtId="0" fontId="10" fillId="0" borderId="0" xfId="0" applyFont="1" applyAlignment="1">
      <alignment horizontal="left"/>
    </xf>
    <xf numFmtId="0" fontId="0" fillId="0" borderId="1" xfId="0" applyBorder="1" applyAlignment="1">
      <alignment horizontal="left"/>
    </xf>
    <xf numFmtId="0" fontId="0" fillId="0" borderId="0" xfId="0" applyAlignment="1">
      <alignment horizontal="left" vertical="center"/>
    </xf>
    <xf numFmtId="0" fontId="0" fillId="0" borderId="0" xfId="0" applyAlignment="1">
      <alignment wrapText="1"/>
    </xf>
    <xf numFmtId="0" fontId="0" fillId="0" borderId="1" xfId="0" applyBorder="1" applyAlignment="1">
      <alignment vertical="center"/>
    </xf>
    <xf numFmtId="0" fontId="0" fillId="0" borderId="0" xfId="0" applyAlignment="1">
      <alignment vertical="center" wrapText="1"/>
    </xf>
    <xf numFmtId="10" fontId="0" fillId="0" borderId="0" xfId="0" applyNumberFormat="1" applyAlignment="1">
      <alignment vertical="center" wrapText="1"/>
    </xf>
    <xf numFmtId="0" fontId="0" fillId="2" borderId="0" xfId="0" applyFill="1" applyAlignment="1">
      <alignment vertical="center" wrapText="1"/>
    </xf>
    <xf numFmtId="0" fontId="0" fillId="0" borderId="0" xfId="0" applyAlignment="1">
      <alignment horizontal="left" wrapText="1"/>
    </xf>
    <xf numFmtId="0" fontId="0" fillId="0" borderId="2" xfId="0" applyBorder="1" applyAlignment="1">
      <alignment horizontal="left" vertical="center" wrapText="1"/>
    </xf>
    <xf numFmtId="0" fontId="0" fillId="0" borderId="0" xfId="0"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xf>
    <xf numFmtId="0" fontId="0" fillId="0" borderId="0" xfId="0" applyFill="1" applyAlignment="1">
      <alignment vertical="center" wrapText="1"/>
    </xf>
    <xf numFmtId="0" fontId="0" fillId="0" borderId="0" xfId="0" applyBorder="1" applyAlignment="1">
      <alignment horizontal="center" vertical="center"/>
    </xf>
    <xf numFmtId="0" fontId="0" fillId="0" borderId="0" xfId="0" applyBorder="1"/>
    <xf numFmtId="0" fontId="0" fillId="3" borderId="0" xfId="0" applyFill="1" applyAlignment="1">
      <alignment vertical="center" wrapText="1"/>
    </xf>
    <xf numFmtId="0" fontId="0" fillId="3" borderId="7" xfId="0" applyFill="1" applyBorder="1" applyAlignment="1">
      <alignment vertical="center" wrapText="1"/>
    </xf>
    <xf numFmtId="0" fontId="0" fillId="0" borderId="7" xfId="0" applyBorder="1" applyAlignment="1">
      <alignment vertical="center" wrapText="1"/>
    </xf>
    <xf numFmtId="0" fontId="0" fillId="0" borderId="1" xfId="0" applyBorder="1" applyAlignment="1">
      <alignment vertical="center"/>
    </xf>
    <xf numFmtId="0" fontId="0" fillId="0" borderId="1" xfId="0" applyBorder="1" applyAlignment="1">
      <alignment vertical="center"/>
    </xf>
    <xf numFmtId="0" fontId="0"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11" fillId="4" borderId="0" xfId="0" applyFont="1" applyFill="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1" xfId="0" applyBorder="1" applyAlignment="1">
      <alignment vertical="center" wrapText="1"/>
    </xf>
    <xf numFmtId="0" fontId="0" fillId="0" borderId="3" xfId="0" applyBorder="1" applyAlignment="1">
      <alignment horizontal="center" vertical="center" wrapText="1"/>
    </xf>
    <xf numFmtId="164" fontId="0" fillId="0" borderId="1" xfId="0" applyNumberFormat="1" applyBorder="1" applyAlignment="1">
      <alignment vertical="center"/>
    </xf>
    <xf numFmtId="0" fontId="0" fillId="0" borderId="1" xfId="0" applyBorder="1" applyAlignment="1">
      <alignment vertical="center" wrapText="1"/>
    </xf>
    <xf numFmtId="0" fontId="0" fillId="2" borderId="0" xfId="0" applyFill="1" applyAlignment="1">
      <alignment wrapText="1"/>
    </xf>
    <xf numFmtId="164" fontId="0" fillId="0" borderId="1" xfId="0" applyNumberFormat="1" applyBorder="1" applyAlignment="1">
      <alignment vertical="center"/>
    </xf>
    <xf numFmtId="164" fontId="0" fillId="0" borderId="1" xfId="0" applyNumberFormat="1" applyBorder="1" applyAlignment="1">
      <alignment vertical="center"/>
    </xf>
    <xf numFmtId="0" fontId="0" fillId="0" borderId="0" xfId="0" applyBorder="1" applyAlignment="1">
      <alignment horizontal="left" vertical="center" wrapText="1"/>
    </xf>
    <xf numFmtId="164" fontId="0" fillId="0" borderId="1" xfId="0" applyNumberFormat="1" applyBorder="1" applyAlignment="1">
      <alignment vertical="center"/>
    </xf>
    <xf numFmtId="0" fontId="0" fillId="0" borderId="3"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wrapText="1"/>
    </xf>
    <xf numFmtId="0" fontId="0" fillId="0" borderId="1" xfId="0" applyBorder="1" applyAlignment="1">
      <alignment vertical="center"/>
    </xf>
    <xf numFmtId="164" fontId="0" fillId="0" borderId="1" xfId="0" applyNumberFormat="1" applyBorder="1" applyAlignment="1">
      <alignment vertical="center"/>
    </xf>
    <xf numFmtId="0" fontId="10" fillId="0" borderId="0" xfId="0" applyFont="1"/>
    <xf numFmtId="0" fontId="0" fillId="0" borderId="1" xfId="0" applyBorder="1" applyAlignment="1">
      <alignment horizontal="left" vertical="top" wrapText="1"/>
    </xf>
    <xf numFmtId="0" fontId="0" fillId="0" borderId="3" xfId="0" applyBorder="1" applyAlignment="1">
      <alignment horizontal="center" vertical="center" wrapText="1"/>
    </xf>
    <xf numFmtId="0" fontId="0" fillId="0" borderId="0" xfId="0" applyAlignment="1">
      <alignment horizontal="center" vertical="center" wrapText="1"/>
    </xf>
    <xf numFmtId="0" fontId="2"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0" fillId="0" borderId="0" xfId="0" applyFill="1" applyBorder="1"/>
    <xf numFmtId="0" fontId="0" fillId="0" borderId="4" xfId="0" applyFill="1" applyBorder="1"/>
    <xf numFmtId="0" fontId="0" fillId="0" borderId="0" xfId="0" applyAlignment="1">
      <alignment horizontal="center"/>
    </xf>
    <xf numFmtId="0" fontId="13" fillId="0" borderId="0" xfId="0" applyFont="1"/>
    <xf numFmtId="0" fontId="14" fillId="0" borderId="0" xfId="0" applyFont="1" applyAlignment="1">
      <alignment horizontal="center"/>
    </xf>
    <xf numFmtId="0" fontId="10" fillId="0" borderId="1" xfId="0" applyFont="1" applyBorder="1"/>
    <xf numFmtId="0" fontId="0" fillId="0" borderId="1" xfId="0" applyFont="1" applyBorder="1"/>
    <xf numFmtId="0" fontId="0" fillId="0" borderId="1" xfId="0" applyFont="1" applyBorder="1" applyAlignment="1">
      <alignment horizontal="center"/>
    </xf>
    <xf numFmtId="0" fontId="15" fillId="0" borderId="1" xfId="0" applyFont="1" applyBorder="1"/>
    <xf numFmtId="0" fontId="16" fillId="0" borderId="1" xfId="0" applyFont="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horizontal="left" wrapText="1"/>
    </xf>
    <xf numFmtId="0" fontId="18" fillId="0" borderId="1" xfId="0" applyFont="1" applyBorder="1" applyAlignment="1">
      <alignment horizontal="left" vertical="center" wrapText="1"/>
    </xf>
    <xf numFmtId="0" fontId="0" fillId="2" borderId="1" xfId="0" applyFill="1" applyBorder="1" applyAlignment="1">
      <alignment vertical="center"/>
    </xf>
    <xf numFmtId="0" fontId="0" fillId="2" borderId="1" xfId="0" applyFill="1" applyBorder="1" applyAlignment="1">
      <alignment horizontal="left" vertical="center" wrapText="1"/>
    </xf>
    <xf numFmtId="0" fontId="0" fillId="0" borderId="1"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0" fillId="0" borderId="1" xfId="0" applyBorder="1" applyAlignment="1">
      <alignment vertical="center" wrapText="1"/>
    </xf>
    <xf numFmtId="164" fontId="0" fillId="0" borderId="3" xfId="0" applyNumberFormat="1" applyBorder="1" applyAlignment="1">
      <alignment horizontal="center" vertical="center"/>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164" fontId="0" fillId="0" borderId="1" xfId="0" applyNumberFormat="1" applyBorder="1" applyAlignment="1">
      <alignment vertical="center"/>
    </xf>
    <xf numFmtId="164" fontId="0" fillId="0" borderId="3" xfId="0" applyNumberFormat="1" applyBorder="1" applyAlignment="1">
      <alignment horizontal="center" vertical="center" wrapText="1"/>
    </xf>
    <xf numFmtId="164" fontId="0" fillId="0" borderId="5" xfId="0" applyNumberFormat="1" applyBorder="1" applyAlignment="1">
      <alignment horizontal="center" vertical="center" wrapText="1"/>
    </xf>
    <xf numFmtId="0" fontId="0" fillId="0" borderId="0" xfId="0"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0" fillId="0" borderId="1" xfId="0" applyFont="1" applyBorder="1" applyAlignment="1">
      <alignment horizontal="center" vertical="center"/>
    </xf>
    <xf numFmtId="0" fontId="13" fillId="0" borderId="7" xfId="0" applyFont="1" applyBorder="1" applyAlignment="1">
      <alignment horizontal="right"/>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24"/>
  <sheetViews>
    <sheetView zoomScale="115" zoomScaleNormal="115" workbookViewId="0">
      <pane xSplit="7" ySplit="2" topLeftCell="AA3" activePane="bottomRight" state="frozen"/>
      <selection pane="topRight" activeCell="H1" sqref="H1"/>
      <selection pane="bottomLeft" activeCell="A2" sqref="A2"/>
      <selection pane="bottomRight" activeCell="AG5" sqref="AG5"/>
    </sheetView>
  </sheetViews>
  <sheetFormatPr baseColWidth="10" defaultRowHeight="15" x14ac:dyDescent="0.25"/>
  <cols>
    <col min="1" max="1" width="2" style="1" bestFit="1" customWidth="1"/>
    <col min="2" max="2" width="5.140625" style="1" bestFit="1" customWidth="1"/>
    <col min="3" max="3" width="6.7109375" style="1" bestFit="1" customWidth="1"/>
    <col min="4" max="4" width="8.28515625" style="1" bestFit="1" customWidth="1"/>
    <col min="5" max="5" width="70.7109375" style="30" customWidth="1"/>
    <col min="6" max="6" width="11.42578125" style="27" hidden="1" customWidth="1"/>
    <col min="7" max="7" width="14.42578125" style="27" hidden="1" customWidth="1"/>
    <col min="8" max="8" width="14" style="27" hidden="1" customWidth="1"/>
    <col min="9" max="9" width="16.140625" style="27" hidden="1" customWidth="1"/>
    <col min="10" max="10" width="13.42578125" style="27" hidden="1" customWidth="1"/>
    <col min="11" max="11" width="15.140625" style="27" hidden="1" customWidth="1"/>
    <col min="12" max="13" width="11.42578125" style="25" hidden="1" customWidth="1"/>
    <col min="14" max="14" width="22.28515625" style="25" hidden="1" customWidth="1"/>
    <col min="15" max="15" width="18.140625" hidden="1" customWidth="1"/>
    <col min="16" max="18" width="11.42578125" hidden="1" customWidth="1"/>
    <col min="19" max="19" width="35.140625" style="32" hidden="1" customWidth="1"/>
    <col min="20" max="20" width="0" style="33" hidden="1" customWidth="1"/>
    <col min="21" max="21" width="4.42578125" bestFit="1" customWidth="1"/>
    <col min="22" max="30" width="5.42578125" customWidth="1"/>
  </cols>
  <sheetData>
    <row r="1" spans="1:31" x14ac:dyDescent="0.25">
      <c r="U1">
        <f t="shared" ref="U1:AE1" si="0">COUNTIF(U3:U624,"*")</f>
        <v>428</v>
      </c>
      <c r="V1">
        <f t="shared" si="0"/>
        <v>253</v>
      </c>
      <c r="W1">
        <f t="shared" si="0"/>
        <v>258</v>
      </c>
      <c r="X1">
        <f t="shared" si="0"/>
        <v>236</v>
      </c>
      <c r="Y1">
        <f t="shared" si="0"/>
        <v>248</v>
      </c>
      <c r="Z1">
        <f t="shared" si="0"/>
        <v>242</v>
      </c>
      <c r="AA1">
        <f t="shared" si="0"/>
        <v>231</v>
      </c>
      <c r="AB1">
        <f t="shared" si="0"/>
        <v>235</v>
      </c>
      <c r="AC1">
        <f t="shared" si="0"/>
        <v>251</v>
      </c>
      <c r="AD1">
        <f t="shared" si="0"/>
        <v>236</v>
      </c>
      <c r="AE1">
        <f t="shared" si="0"/>
        <v>211</v>
      </c>
    </row>
    <row r="2" spans="1:31" ht="60" x14ac:dyDescent="0.25">
      <c r="F2" s="27" t="s">
        <v>808</v>
      </c>
      <c r="G2" s="27" t="s">
        <v>813</v>
      </c>
      <c r="H2" s="27" t="s">
        <v>864</v>
      </c>
      <c r="I2" s="27" t="s">
        <v>865</v>
      </c>
      <c r="J2" s="27" t="s">
        <v>866</v>
      </c>
      <c r="K2" s="27" t="s">
        <v>867</v>
      </c>
      <c r="L2" s="25" t="s">
        <v>842</v>
      </c>
      <c r="N2" s="25" t="s">
        <v>841</v>
      </c>
      <c r="V2" s="70" t="s">
        <v>1372</v>
      </c>
      <c r="W2" s="70" t="s">
        <v>1377</v>
      </c>
      <c r="X2" s="70" t="s">
        <v>1378</v>
      </c>
      <c r="Y2" s="70" t="s">
        <v>1379</v>
      </c>
      <c r="Z2" s="70" t="s">
        <v>1318</v>
      </c>
      <c r="AA2" s="70" t="s">
        <v>1376</v>
      </c>
      <c r="AB2" s="76" t="s">
        <v>1380</v>
      </c>
      <c r="AC2" s="76" t="s">
        <v>1382</v>
      </c>
      <c r="AD2" s="76" t="s">
        <v>1381</v>
      </c>
      <c r="AE2" s="76" t="s">
        <v>811</v>
      </c>
    </row>
    <row r="3" spans="1:31" ht="60" x14ac:dyDescent="0.25">
      <c r="A3" s="95">
        <v>1</v>
      </c>
      <c r="B3" s="71"/>
      <c r="C3" s="71"/>
      <c r="D3" s="71"/>
      <c r="E3" s="12" t="s">
        <v>0</v>
      </c>
      <c r="G3" s="27" t="s">
        <v>886</v>
      </c>
      <c r="L3" s="25" t="str">
        <f>IF(H3&gt;0,VLOOKUP(N3,Hoja1!AM$3:AN$100,2,0),"")</f>
        <v/>
      </c>
      <c r="N3" s="25" t="str">
        <f>CONCATENATE(H3," ",I3)</f>
        <v xml:space="preserve"> </v>
      </c>
      <c r="P3" t="s">
        <v>1040</v>
      </c>
      <c r="Q3" t="s">
        <v>1041</v>
      </c>
      <c r="R3" t="s">
        <v>955</v>
      </c>
      <c r="T3" s="34" t="s">
        <v>1042</v>
      </c>
      <c r="U3" t="s">
        <v>1383</v>
      </c>
      <c r="V3" t="s">
        <v>1383</v>
      </c>
      <c r="W3" t="s">
        <v>1383</v>
      </c>
      <c r="X3" t="s">
        <v>1383</v>
      </c>
      <c r="Y3" t="s">
        <v>1383</v>
      </c>
      <c r="Z3" t="s">
        <v>1383</v>
      </c>
      <c r="AA3" t="s">
        <v>1383</v>
      </c>
      <c r="AB3" t="s">
        <v>1383</v>
      </c>
      <c r="AC3" t="s">
        <v>1383</v>
      </c>
      <c r="AD3" t="s">
        <v>1383</v>
      </c>
      <c r="AE3" t="s">
        <v>1383</v>
      </c>
    </row>
    <row r="4" spans="1:31" ht="21.75" x14ac:dyDescent="0.25">
      <c r="A4" s="95"/>
      <c r="B4" s="95" t="s">
        <v>126</v>
      </c>
      <c r="C4" s="71"/>
      <c r="D4" s="71"/>
      <c r="E4" s="13" t="s">
        <v>1</v>
      </c>
      <c r="G4" s="27">
        <f t="shared" ref="G4:G77" si="1">COUNTIF(J4:K4,"=*")</f>
        <v>0</v>
      </c>
      <c r="L4" s="25" t="str">
        <f>IF(H4&gt;0,VLOOKUP(N4,Hoja1!AM$3:AN$100,2,0),"")</f>
        <v/>
      </c>
      <c r="N4" s="25" t="str">
        <f>CONCATENATE(H4," ",I4)</f>
        <v xml:space="preserve"> </v>
      </c>
      <c r="T4"/>
      <c r="U4" t="s">
        <v>1383</v>
      </c>
      <c r="V4" t="s">
        <v>1383</v>
      </c>
      <c r="W4" t="s">
        <v>1383</v>
      </c>
      <c r="X4" t="s">
        <v>1383</v>
      </c>
      <c r="Y4" t="s">
        <v>1383</v>
      </c>
      <c r="Z4" t="s">
        <v>1383</v>
      </c>
      <c r="AA4" t="s">
        <v>1383</v>
      </c>
      <c r="AB4" t="s">
        <v>1383</v>
      </c>
      <c r="AC4" t="s">
        <v>1383</v>
      </c>
      <c r="AD4" t="s">
        <v>1383</v>
      </c>
      <c r="AE4" t="s">
        <v>1383</v>
      </c>
    </row>
    <row r="5" spans="1:31" ht="45" x14ac:dyDescent="0.25">
      <c r="A5" s="95"/>
      <c r="B5" s="95"/>
      <c r="C5" s="71"/>
      <c r="D5" s="71"/>
      <c r="E5" s="14" t="s">
        <v>2</v>
      </c>
      <c r="G5" s="27">
        <f t="shared" si="1"/>
        <v>0</v>
      </c>
      <c r="L5" s="25" t="str">
        <f>IF(H5&gt;0,VLOOKUP(N5,Hoja1!AM$3:AN$100,2,0),"")</f>
        <v/>
      </c>
      <c r="N5" s="25" t="str">
        <f t="shared" ref="N5:N79" si="2">CONCATENATE(H5," ",I5)</f>
        <v xml:space="preserve"> </v>
      </c>
      <c r="T5"/>
      <c r="U5" t="s">
        <v>1383</v>
      </c>
      <c r="V5" t="s">
        <v>1383</v>
      </c>
      <c r="W5" t="s">
        <v>1383</v>
      </c>
      <c r="X5" t="s">
        <v>1383</v>
      </c>
      <c r="Y5" t="s">
        <v>1383</v>
      </c>
      <c r="Z5" t="s">
        <v>1383</v>
      </c>
      <c r="AA5" t="s">
        <v>1383</v>
      </c>
      <c r="AB5" t="s">
        <v>1383</v>
      </c>
      <c r="AC5" t="s">
        <v>1383</v>
      </c>
      <c r="AD5" t="s">
        <v>1383</v>
      </c>
      <c r="AE5" t="s">
        <v>1383</v>
      </c>
    </row>
    <row r="6" spans="1:31" ht="40.5" x14ac:dyDescent="0.25">
      <c r="A6" s="95"/>
      <c r="B6" s="95"/>
      <c r="C6" s="95" t="s">
        <v>127</v>
      </c>
      <c r="D6" s="71"/>
      <c r="E6" s="15" t="s">
        <v>3</v>
      </c>
      <c r="G6" s="27">
        <f t="shared" si="1"/>
        <v>0</v>
      </c>
      <c r="L6" s="25" t="str">
        <f>IF(H6&gt;0,VLOOKUP(N6,Hoja1!AM$3:AN$100,2,0),"")</f>
        <v/>
      </c>
      <c r="N6" s="25" t="str">
        <f t="shared" si="2"/>
        <v xml:space="preserve"> </v>
      </c>
      <c r="T6"/>
      <c r="U6" t="s">
        <v>1383</v>
      </c>
      <c r="V6" t="s">
        <v>1383</v>
      </c>
      <c r="W6" t="s">
        <v>1383</v>
      </c>
      <c r="X6" t="s">
        <v>1383</v>
      </c>
      <c r="Y6" t="s">
        <v>1383</v>
      </c>
      <c r="Z6" t="s">
        <v>1383</v>
      </c>
      <c r="AA6" t="s">
        <v>1383</v>
      </c>
      <c r="AB6" t="s">
        <v>1383</v>
      </c>
      <c r="AC6" t="s">
        <v>1383</v>
      </c>
      <c r="AD6" t="s">
        <v>1383</v>
      </c>
      <c r="AE6" t="s">
        <v>1383</v>
      </c>
    </row>
    <row r="7" spans="1:31" ht="30" x14ac:dyDescent="0.25">
      <c r="A7" s="95"/>
      <c r="B7" s="95"/>
      <c r="C7" s="95"/>
      <c r="D7" s="71" t="s">
        <v>142</v>
      </c>
      <c r="E7" s="74" t="s">
        <v>4</v>
      </c>
      <c r="F7" s="27" t="s">
        <v>809</v>
      </c>
      <c r="G7" s="27">
        <f t="shared" si="1"/>
        <v>0</v>
      </c>
      <c r="H7" s="27" t="s">
        <v>845</v>
      </c>
      <c r="I7" s="27" t="s">
        <v>846</v>
      </c>
      <c r="L7" s="25" t="str">
        <f>IF(H7&gt;0,VLOOKUP(N7,Hoja1!AM$3:AN$100,2,0),"")</f>
        <v>GA-01-05</v>
      </c>
      <c r="N7" s="25" t="str">
        <f t="shared" si="2"/>
        <v>Matriz Actores Int / Ext</v>
      </c>
      <c r="Q7" t="s">
        <v>956</v>
      </c>
      <c r="S7" s="32" t="s">
        <v>901</v>
      </c>
      <c r="T7" s="33">
        <v>2</v>
      </c>
      <c r="U7" s="36" t="s">
        <v>956</v>
      </c>
      <c r="V7" t="s">
        <v>956</v>
      </c>
      <c r="W7" t="s">
        <v>956</v>
      </c>
      <c r="X7" t="s">
        <v>956</v>
      </c>
      <c r="Y7" t="s">
        <v>956</v>
      </c>
      <c r="Z7" t="s">
        <v>956</v>
      </c>
      <c r="AA7" t="s">
        <v>956</v>
      </c>
      <c r="AB7" t="s">
        <v>956</v>
      </c>
      <c r="AC7" t="s">
        <v>956</v>
      </c>
      <c r="AD7" t="s">
        <v>956</v>
      </c>
    </row>
    <row r="8" spans="1:31" ht="40.5" x14ac:dyDescent="0.25">
      <c r="A8" s="95"/>
      <c r="B8" s="95"/>
      <c r="C8" s="95" t="s">
        <v>138</v>
      </c>
      <c r="D8" s="71"/>
      <c r="E8" s="15" t="s">
        <v>5</v>
      </c>
      <c r="G8" s="27">
        <f t="shared" si="1"/>
        <v>0</v>
      </c>
      <c r="L8" s="25" t="str">
        <f>IF(H8&gt;0,VLOOKUP(N8,Hoja1!AM$3:AN$100,2,0),"")</f>
        <v/>
      </c>
      <c r="N8" s="25" t="str">
        <f t="shared" si="2"/>
        <v xml:space="preserve"> </v>
      </c>
      <c r="T8"/>
      <c r="U8" t="s">
        <v>1383</v>
      </c>
      <c r="V8" t="s">
        <v>1383</v>
      </c>
      <c r="W8" t="s">
        <v>1383</v>
      </c>
      <c r="X8" t="s">
        <v>1383</v>
      </c>
      <c r="Y8" t="s">
        <v>1383</v>
      </c>
      <c r="Z8" t="s">
        <v>1383</v>
      </c>
      <c r="AA8" t="s">
        <v>1383</v>
      </c>
      <c r="AB8" t="s">
        <v>1383</v>
      </c>
      <c r="AC8" t="s">
        <v>1383</v>
      </c>
      <c r="AD8" t="s">
        <v>1383</v>
      </c>
      <c r="AE8" t="s">
        <v>1383</v>
      </c>
    </row>
    <row r="9" spans="1:31" ht="95.25" customHeight="1" x14ac:dyDescent="0.25">
      <c r="A9" s="95"/>
      <c r="B9" s="95"/>
      <c r="C9" s="95"/>
      <c r="D9" s="71" t="s">
        <v>141</v>
      </c>
      <c r="E9" s="6" t="s">
        <v>6</v>
      </c>
      <c r="F9" s="27" t="s">
        <v>809</v>
      </c>
      <c r="G9" s="27">
        <f t="shared" si="1"/>
        <v>0</v>
      </c>
      <c r="H9" s="27" t="s">
        <v>820</v>
      </c>
      <c r="I9" s="27" t="s">
        <v>851</v>
      </c>
      <c r="L9" s="25" t="str">
        <f>IF(H9&gt;0,VLOOKUP(N9,Hoja1!AM$3:AN$100,2,0),"")</f>
        <v>ML-CC-03</v>
      </c>
      <c r="N9" s="25" t="str">
        <f t="shared" si="2"/>
        <v>Política Sostenible</v>
      </c>
      <c r="Q9" t="s">
        <v>956</v>
      </c>
      <c r="S9" s="32" t="s">
        <v>902</v>
      </c>
      <c r="T9" s="33">
        <v>1</v>
      </c>
      <c r="U9" s="36" t="s">
        <v>956</v>
      </c>
      <c r="V9" t="s">
        <v>956</v>
      </c>
      <c r="W9" t="s">
        <v>956</v>
      </c>
      <c r="X9" t="s">
        <v>956</v>
      </c>
      <c r="Y9" t="s">
        <v>956</v>
      </c>
      <c r="Z9" t="s">
        <v>956</v>
      </c>
      <c r="AA9" t="s">
        <v>956</v>
      </c>
      <c r="AB9" t="s">
        <v>956</v>
      </c>
      <c r="AC9" t="s">
        <v>956</v>
      </c>
      <c r="AD9" t="s">
        <v>956</v>
      </c>
    </row>
    <row r="10" spans="1:31" ht="135" x14ac:dyDescent="0.25">
      <c r="A10" s="95"/>
      <c r="B10" s="95"/>
      <c r="C10" s="95"/>
      <c r="D10" s="71" t="s">
        <v>139</v>
      </c>
      <c r="E10" s="6" t="s">
        <v>7</v>
      </c>
      <c r="F10" s="27" t="s">
        <v>809</v>
      </c>
      <c r="G10" s="27">
        <f t="shared" si="1"/>
        <v>0</v>
      </c>
      <c r="H10" s="27" t="s">
        <v>845</v>
      </c>
      <c r="I10" s="27" t="s">
        <v>870</v>
      </c>
      <c r="L10" s="25" t="str">
        <f>IF(H10&gt;0,VLOOKUP(N10,Hoja1!AM$3:AN$100,2,0),"")</f>
        <v>RG-GA-18</v>
      </c>
      <c r="N10" s="25" t="str">
        <f t="shared" si="2"/>
        <v>Matriz Aspectos / Impac</v>
      </c>
      <c r="R10" t="s">
        <v>956</v>
      </c>
      <c r="S10" s="32" t="s">
        <v>903</v>
      </c>
      <c r="T10"/>
      <c r="U10" t="s">
        <v>956</v>
      </c>
    </row>
    <row r="11" spans="1:31" ht="45" x14ac:dyDescent="0.25">
      <c r="A11" s="95"/>
      <c r="B11" s="95"/>
      <c r="C11" s="95"/>
      <c r="D11" s="71" t="s">
        <v>140</v>
      </c>
      <c r="E11" s="6" t="s">
        <v>8</v>
      </c>
      <c r="F11" s="27" t="s">
        <v>809</v>
      </c>
      <c r="G11" s="27">
        <f t="shared" si="1"/>
        <v>0</v>
      </c>
      <c r="H11" s="27" t="s">
        <v>820</v>
      </c>
      <c r="I11" s="27" t="s">
        <v>851</v>
      </c>
      <c r="L11" s="25" t="str">
        <f>IF(H11&gt;0,VLOOKUP(N11,Hoja1!AM$3:AN$100,2,0),"")</f>
        <v>ML-CC-03</v>
      </c>
      <c r="N11" s="25" t="str">
        <f t="shared" si="2"/>
        <v>Política Sostenible</v>
      </c>
      <c r="Q11" t="s">
        <v>956</v>
      </c>
      <c r="S11" s="32" t="s">
        <v>904</v>
      </c>
      <c r="T11" s="33">
        <v>2</v>
      </c>
      <c r="U11" s="36" t="s">
        <v>956</v>
      </c>
      <c r="V11" t="s">
        <v>956</v>
      </c>
      <c r="W11" t="s">
        <v>956</v>
      </c>
      <c r="X11" t="s">
        <v>956</v>
      </c>
      <c r="Y11" t="s">
        <v>956</v>
      </c>
      <c r="Z11" t="s">
        <v>956</v>
      </c>
      <c r="AA11" t="s">
        <v>956</v>
      </c>
      <c r="AB11" t="s">
        <v>956</v>
      </c>
      <c r="AC11" t="s">
        <v>956</v>
      </c>
      <c r="AD11" t="s">
        <v>956</v>
      </c>
    </row>
    <row r="12" spans="1:31" ht="40.5" x14ac:dyDescent="0.25">
      <c r="A12" s="95"/>
      <c r="B12" s="95"/>
      <c r="C12" s="95" t="s">
        <v>143</v>
      </c>
      <c r="D12" s="71"/>
      <c r="E12" s="15" t="s">
        <v>9</v>
      </c>
      <c r="G12" s="27">
        <f t="shared" si="1"/>
        <v>0</v>
      </c>
      <c r="L12" s="25" t="str">
        <f>IF(H12&gt;0,VLOOKUP(N12,Hoja1!AM$3:AN$100,2,0),"")</f>
        <v/>
      </c>
      <c r="N12" s="25" t="str">
        <f t="shared" si="2"/>
        <v xml:space="preserve"> </v>
      </c>
      <c r="T12"/>
      <c r="U12" t="s">
        <v>1383</v>
      </c>
      <c r="V12" t="s">
        <v>1383</v>
      </c>
      <c r="W12" t="s">
        <v>1383</v>
      </c>
      <c r="X12" t="s">
        <v>1383</v>
      </c>
      <c r="Y12" t="s">
        <v>1383</v>
      </c>
      <c r="Z12" t="s">
        <v>1383</v>
      </c>
      <c r="AA12" t="s">
        <v>1383</v>
      </c>
      <c r="AB12" t="s">
        <v>1383</v>
      </c>
      <c r="AC12" t="s">
        <v>1383</v>
      </c>
      <c r="AD12" t="s">
        <v>1383</v>
      </c>
      <c r="AE12" t="s">
        <v>1383</v>
      </c>
    </row>
    <row r="13" spans="1:31" x14ac:dyDescent="0.25">
      <c r="A13" s="95"/>
      <c r="B13" s="95"/>
      <c r="C13" s="95"/>
      <c r="D13" s="89" t="s">
        <v>202</v>
      </c>
      <c r="E13" s="90" t="s">
        <v>1497</v>
      </c>
      <c r="T13"/>
    </row>
    <row r="14" spans="1:31" ht="105" x14ac:dyDescent="0.25">
      <c r="A14" s="95"/>
      <c r="B14" s="95"/>
      <c r="C14" s="95"/>
      <c r="D14" s="71" t="s">
        <v>201</v>
      </c>
      <c r="E14" s="6" t="s">
        <v>11</v>
      </c>
      <c r="F14" s="27" t="s">
        <v>809</v>
      </c>
      <c r="G14" s="27">
        <f t="shared" si="1"/>
        <v>0</v>
      </c>
      <c r="L14" s="25" t="str">
        <f>IF(H14&gt;0,VLOOKUP(N14,Hoja1!AM$3:AN$100,2,0),"")</f>
        <v/>
      </c>
      <c r="N14" s="25" t="str">
        <f t="shared" si="2"/>
        <v xml:space="preserve"> </v>
      </c>
      <c r="Q14" t="s">
        <v>956</v>
      </c>
      <c r="S14" s="32" t="s">
        <v>905</v>
      </c>
      <c r="T14" s="33">
        <v>1</v>
      </c>
      <c r="U14" s="36" t="s">
        <v>956</v>
      </c>
    </row>
    <row r="15" spans="1:31" ht="75" x14ac:dyDescent="0.25">
      <c r="A15" s="95"/>
      <c r="B15" s="95"/>
      <c r="C15" s="95"/>
      <c r="D15" s="71" t="s">
        <v>1496</v>
      </c>
      <c r="E15" s="6" t="s">
        <v>12</v>
      </c>
      <c r="F15" s="27" t="s">
        <v>809</v>
      </c>
      <c r="G15" s="27">
        <f t="shared" si="1"/>
        <v>0</v>
      </c>
      <c r="H15" s="27" t="s">
        <v>884</v>
      </c>
      <c r="L15" s="25" t="e">
        <f>IF(H15&gt;0,VLOOKUP(N15,Hoja1!AM$3:AN$100,2,0),"")</f>
        <v>#N/A</v>
      </c>
      <c r="N15" s="25" t="str">
        <f t="shared" si="2"/>
        <v xml:space="preserve">Doc_Scan </v>
      </c>
      <c r="Q15" t="s">
        <v>956</v>
      </c>
      <c r="S15" s="32" t="s">
        <v>906</v>
      </c>
      <c r="T15" s="33">
        <v>1</v>
      </c>
      <c r="U15" s="36" t="s">
        <v>956</v>
      </c>
      <c r="V15" t="s">
        <v>956</v>
      </c>
      <c r="W15" t="s">
        <v>956</v>
      </c>
      <c r="X15" t="s">
        <v>956</v>
      </c>
      <c r="Y15" t="s">
        <v>956</v>
      </c>
      <c r="Z15" t="s">
        <v>956</v>
      </c>
      <c r="AA15" t="s">
        <v>956</v>
      </c>
      <c r="AB15" t="s">
        <v>956</v>
      </c>
      <c r="AC15" t="s">
        <v>956</v>
      </c>
      <c r="AD15" t="s">
        <v>956</v>
      </c>
    </row>
    <row r="16" spans="1:31" ht="20.25" x14ac:dyDescent="0.25">
      <c r="A16" s="95"/>
      <c r="B16" s="95"/>
      <c r="C16" s="95" t="s">
        <v>144</v>
      </c>
      <c r="D16" s="71"/>
      <c r="E16" s="15" t="s">
        <v>13</v>
      </c>
      <c r="G16" s="27">
        <f t="shared" si="1"/>
        <v>0</v>
      </c>
      <c r="L16" s="25" t="str">
        <f>IF(H16&gt;0,VLOOKUP(N16,Hoja1!AM$3:AN$100,2,0),"")</f>
        <v/>
      </c>
      <c r="N16" s="25" t="str">
        <f t="shared" si="2"/>
        <v xml:space="preserve"> </v>
      </c>
      <c r="T16"/>
      <c r="U16" t="s">
        <v>1383</v>
      </c>
      <c r="V16" t="s">
        <v>1383</v>
      </c>
      <c r="W16" t="s">
        <v>1383</v>
      </c>
      <c r="X16" t="s">
        <v>1383</v>
      </c>
      <c r="Y16" t="s">
        <v>1383</v>
      </c>
      <c r="Z16" t="s">
        <v>1383</v>
      </c>
      <c r="AA16" t="s">
        <v>1383</v>
      </c>
      <c r="AB16" t="s">
        <v>1383</v>
      </c>
      <c r="AC16" t="s">
        <v>1383</v>
      </c>
      <c r="AD16" t="s">
        <v>1383</v>
      </c>
      <c r="AE16" t="s">
        <v>1383</v>
      </c>
    </row>
    <row r="17" spans="1:31" ht="60" x14ac:dyDescent="0.25">
      <c r="A17" s="95"/>
      <c r="B17" s="95"/>
      <c r="C17" s="95"/>
      <c r="D17" s="71" t="s">
        <v>200</v>
      </c>
      <c r="E17" s="6" t="s">
        <v>14</v>
      </c>
      <c r="F17" s="27" t="s">
        <v>809</v>
      </c>
      <c r="G17" s="27">
        <f t="shared" si="1"/>
        <v>0</v>
      </c>
      <c r="H17" s="27" t="s">
        <v>820</v>
      </c>
      <c r="I17" s="27" t="s">
        <v>851</v>
      </c>
      <c r="L17" s="25" t="str">
        <f>IF(H17&gt;0,VLOOKUP(N17,Hoja1!AM$3:AN$100,2,0),"")</f>
        <v>ML-CC-03</v>
      </c>
      <c r="N17" s="25" t="str">
        <f t="shared" si="2"/>
        <v>Política Sostenible</v>
      </c>
      <c r="T17"/>
      <c r="U17" s="80" t="s">
        <v>956</v>
      </c>
      <c r="V17" t="s">
        <v>956</v>
      </c>
      <c r="W17" t="s">
        <v>956</v>
      </c>
      <c r="X17" t="s">
        <v>956</v>
      </c>
      <c r="Y17" t="s">
        <v>956</v>
      </c>
      <c r="Z17" t="s">
        <v>956</v>
      </c>
      <c r="AA17" t="s">
        <v>956</v>
      </c>
      <c r="AB17" t="s">
        <v>956</v>
      </c>
      <c r="AC17" t="s">
        <v>956</v>
      </c>
      <c r="AD17" t="s">
        <v>956</v>
      </c>
    </row>
    <row r="18" spans="1:31" ht="90" x14ac:dyDescent="0.25">
      <c r="A18" s="95"/>
      <c r="B18" s="95"/>
      <c r="C18" s="95"/>
      <c r="D18" s="71" t="s">
        <v>199</v>
      </c>
      <c r="E18" s="6" t="s">
        <v>15</v>
      </c>
      <c r="G18" s="28" t="s">
        <v>873</v>
      </c>
      <c r="H18" s="27" t="s">
        <v>847</v>
      </c>
      <c r="L18" s="25" t="e">
        <f>IF(H18&gt;0,VLOOKUP(N18,Hoja1!AM$3:AN$100,2,0),"")</f>
        <v>#N/A</v>
      </c>
      <c r="N18" s="25" t="str">
        <f t="shared" si="2"/>
        <v xml:space="preserve">Registro </v>
      </c>
      <c r="O18" s="25" t="s">
        <v>874</v>
      </c>
      <c r="Q18" t="s">
        <v>956</v>
      </c>
      <c r="S18" s="32" t="s">
        <v>907</v>
      </c>
      <c r="T18" s="33">
        <v>2</v>
      </c>
      <c r="U18" s="36" t="s">
        <v>956</v>
      </c>
    </row>
    <row r="19" spans="1:31" ht="105" x14ac:dyDescent="0.25">
      <c r="A19" s="95"/>
      <c r="B19" s="95"/>
      <c r="C19" s="95"/>
      <c r="D19" s="71" t="s">
        <v>199</v>
      </c>
      <c r="E19" s="6" t="s">
        <v>16</v>
      </c>
      <c r="F19" s="27" t="s">
        <v>809</v>
      </c>
      <c r="G19" s="27">
        <f t="shared" si="1"/>
        <v>0</v>
      </c>
      <c r="H19" s="27" t="s">
        <v>845</v>
      </c>
      <c r="I19" s="27" t="s">
        <v>870</v>
      </c>
      <c r="L19" s="25" t="str">
        <f>IF(H19&gt;0,VLOOKUP(N19,Hoja1!AM$3:AN$100,2,0),"")</f>
        <v>RG-GA-18</v>
      </c>
      <c r="N19" s="25" t="str">
        <f t="shared" si="2"/>
        <v>Matriz Aspectos / Impac</v>
      </c>
      <c r="R19" t="s">
        <v>956</v>
      </c>
      <c r="S19" s="32" t="s">
        <v>908</v>
      </c>
      <c r="T19"/>
      <c r="U19" s="80" t="s">
        <v>956</v>
      </c>
    </row>
    <row r="20" spans="1:31" ht="20.25" x14ac:dyDescent="0.25">
      <c r="A20" s="95"/>
      <c r="B20" s="95"/>
      <c r="C20" s="95" t="s">
        <v>145</v>
      </c>
      <c r="D20" s="71"/>
      <c r="E20" s="15" t="s">
        <v>17</v>
      </c>
      <c r="F20" s="27" t="s">
        <v>809</v>
      </c>
      <c r="G20" s="27">
        <f t="shared" si="1"/>
        <v>0</v>
      </c>
      <c r="L20" s="25" t="str">
        <f>IF(H20&gt;0,VLOOKUP(N20,Hoja1!AM$3:AN$100,2,0),"")</f>
        <v/>
      </c>
      <c r="N20" s="25" t="str">
        <f t="shared" si="2"/>
        <v xml:space="preserve"> </v>
      </c>
      <c r="T20"/>
      <c r="U20" t="s">
        <v>1383</v>
      </c>
      <c r="V20" t="s">
        <v>1383</v>
      </c>
      <c r="W20" t="s">
        <v>1383</v>
      </c>
      <c r="X20" t="s">
        <v>1383</v>
      </c>
      <c r="Y20" t="s">
        <v>1383</v>
      </c>
      <c r="Z20" t="s">
        <v>1383</v>
      </c>
      <c r="AA20" t="s">
        <v>1383</v>
      </c>
      <c r="AB20" t="s">
        <v>1383</v>
      </c>
      <c r="AC20" t="s">
        <v>1383</v>
      </c>
      <c r="AD20" t="s">
        <v>1383</v>
      </c>
      <c r="AE20" t="s">
        <v>1383</v>
      </c>
    </row>
    <row r="21" spans="1:31" ht="45" x14ac:dyDescent="0.25">
      <c r="A21" s="95"/>
      <c r="B21" s="95"/>
      <c r="C21" s="95"/>
      <c r="D21" s="71" t="s">
        <v>198</v>
      </c>
      <c r="E21" s="6" t="s">
        <v>18</v>
      </c>
      <c r="F21" s="27" t="s">
        <v>809</v>
      </c>
      <c r="G21" s="27">
        <f t="shared" si="1"/>
        <v>0</v>
      </c>
      <c r="H21" s="27" t="s">
        <v>834</v>
      </c>
      <c r="I21" s="27" t="s">
        <v>875</v>
      </c>
      <c r="L21" s="25" t="e">
        <f>IF(H21&gt;0,VLOOKUP(N21,Hoja1!AM$3:AN$100,2,0),"")</f>
        <v>#N/A</v>
      </c>
      <c r="N21" s="25" t="str">
        <f t="shared" si="2"/>
        <v>Manual Comité NCST</v>
      </c>
      <c r="T21"/>
      <c r="U21" s="80" t="s">
        <v>956</v>
      </c>
      <c r="V21" t="s">
        <v>956</v>
      </c>
      <c r="W21" t="s">
        <v>956</v>
      </c>
      <c r="X21" t="s">
        <v>956</v>
      </c>
      <c r="Y21" t="s">
        <v>956</v>
      </c>
      <c r="Z21" t="s">
        <v>956</v>
      </c>
      <c r="AA21" t="s">
        <v>956</v>
      </c>
      <c r="AB21" t="s">
        <v>956</v>
      </c>
      <c r="AC21" t="s">
        <v>956</v>
      </c>
      <c r="AD21" t="s">
        <v>956</v>
      </c>
    </row>
    <row r="22" spans="1:31" ht="45" x14ac:dyDescent="0.25">
      <c r="A22" s="95"/>
      <c r="B22" s="95"/>
      <c r="C22" s="95"/>
      <c r="D22" s="71" t="s">
        <v>197</v>
      </c>
      <c r="E22" s="6" t="s">
        <v>19</v>
      </c>
      <c r="F22" s="27" t="s">
        <v>809</v>
      </c>
      <c r="G22" s="27">
        <f t="shared" si="1"/>
        <v>0</v>
      </c>
      <c r="H22" s="27" t="s">
        <v>834</v>
      </c>
      <c r="I22" s="27" t="s">
        <v>875</v>
      </c>
      <c r="L22" s="25" t="e">
        <f>IF(H22&gt;0,VLOOKUP(N22,Hoja1!AM$3:AN$100,2,0),"")</f>
        <v>#N/A</v>
      </c>
      <c r="N22" s="25" t="str">
        <f t="shared" si="2"/>
        <v>Manual Comité NCST</v>
      </c>
      <c r="T22"/>
      <c r="U22" s="80" t="s">
        <v>956</v>
      </c>
      <c r="V22" t="s">
        <v>956</v>
      </c>
      <c r="W22" t="s">
        <v>956</v>
      </c>
      <c r="X22" t="s">
        <v>956</v>
      </c>
      <c r="Y22" t="s">
        <v>956</v>
      </c>
      <c r="Z22" t="s">
        <v>956</v>
      </c>
      <c r="AA22" t="s">
        <v>956</v>
      </c>
      <c r="AB22" t="s">
        <v>956</v>
      </c>
      <c r="AC22" t="s">
        <v>956</v>
      </c>
      <c r="AD22" t="s">
        <v>956</v>
      </c>
    </row>
    <row r="23" spans="1:31" ht="45" x14ac:dyDescent="0.25">
      <c r="A23" s="95"/>
      <c r="B23" s="95"/>
      <c r="C23" s="95"/>
      <c r="D23" s="71" t="s">
        <v>196</v>
      </c>
      <c r="E23" s="6" t="s">
        <v>20</v>
      </c>
      <c r="F23" s="27" t="s">
        <v>809</v>
      </c>
      <c r="G23" s="27" t="s">
        <v>831</v>
      </c>
      <c r="H23" s="27" t="s">
        <v>821</v>
      </c>
      <c r="I23" s="27" t="s">
        <v>876</v>
      </c>
      <c r="L23" s="25" t="e">
        <f>IF(H23&gt;0,VLOOKUP(N23,Hoja1!AM$3:AN$100,2,0),"")</f>
        <v>#N/A</v>
      </c>
      <c r="N23" s="25" t="str">
        <f t="shared" si="2"/>
        <v>Programa Comunal</v>
      </c>
      <c r="Q23" t="s">
        <v>956</v>
      </c>
      <c r="S23" s="32" t="s">
        <v>904</v>
      </c>
      <c r="T23" s="33">
        <v>1</v>
      </c>
      <c r="U23" s="36" t="s">
        <v>956</v>
      </c>
      <c r="V23" t="s">
        <v>956</v>
      </c>
      <c r="W23" t="s">
        <v>956</v>
      </c>
      <c r="X23" t="s">
        <v>956</v>
      </c>
      <c r="Y23" t="s">
        <v>956</v>
      </c>
      <c r="Z23" t="s">
        <v>956</v>
      </c>
      <c r="AA23" t="s">
        <v>956</v>
      </c>
      <c r="AB23" t="s">
        <v>956</v>
      </c>
      <c r="AC23" t="s">
        <v>956</v>
      </c>
      <c r="AD23" t="s">
        <v>956</v>
      </c>
    </row>
    <row r="24" spans="1:31" ht="40.5" x14ac:dyDescent="0.25">
      <c r="A24" s="95"/>
      <c r="B24" s="95"/>
      <c r="C24" s="95" t="s">
        <v>146</v>
      </c>
      <c r="D24" s="71"/>
      <c r="E24" s="15" t="s">
        <v>21</v>
      </c>
      <c r="G24" s="27">
        <f t="shared" si="1"/>
        <v>0</v>
      </c>
      <c r="L24" s="25" t="str">
        <f>IF(H24&gt;0,VLOOKUP(N24,Hoja1!AM$3:AN$100,2,0),"")</f>
        <v/>
      </c>
      <c r="N24" s="25" t="str">
        <f t="shared" si="2"/>
        <v xml:space="preserve"> </v>
      </c>
      <c r="T24"/>
      <c r="U24" t="s">
        <v>1383</v>
      </c>
      <c r="V24" t="s">
        <v>1383</v>
      </c>
      <c r="W24" t="s">
        <v>1383</v>
      </c>
      <c r="X24" t="s">
        <v>1383</v>
      </c>
      <c r="Y24" t="s">
        <v>1383</v>
      </c>
      <c r="Z24" t="s">
        <v>1383</v>
      </c>
      <c r="AA24" t="s">
        <v>1383</v>
      </c>
      <c r="AB24" t="s">
        <v>1383</v>
      </c>
      <c r="AC24" t="s">
        <v>1383</v>
      </c>
      <c r="AD24" t="s">
        <v>1383</v>
      </c>
      <c r="AE24" t="s">
        <v>1383</v>
      </c>
    </row>
    <row r="25" spans="1:31" ht="135" x14ac:dyDescent="0.25">
      <c r="A25" s="95"/>
      <c r="B25" s="95"/>
      <c r="C25" s="95"/>
      <c r="D25" s="71" t="s">
        <v>195</v>
      </c>
      <c r="E25" s="6" t="s">
        <v>22</v>
      </c>
      <c r="F25" s="27" t="s">
        <v>809</v>
      </c>
      <c r="G25" s="27" t="s">
        <v>878</v>
      </c>
      <c r="H25" s="27" t="s">
        <v>845</v>
      </c>
      <c r="I25" s="27" t="s">
        <v>877</v>
      </c>
      <c r="L25" s="25" t="e">
        <f>IF(H25&gt;0,VLOOKUP(N25,Hoja1!AM$3:AN$100,2,0),"")</f>
        <v>#N/A</v>
      </c>
      <c r="N25" s="25" t="str">
        <f t="shared" si="2"/>
        <v>Matriz Desempeño</v>
      </c>
      <c r="Q25" t="s">
        <v>956</v>
      </c>
      <c r="S25" s="32" t="s">
        <v>909</v>
      </c>
      <c r="T25" s="33">
        <v>2</v>
      </c>
      <c r="U25" s="36" t="s">
        <v>956</v>
      </c>
      <c r="V25" t="s">
        <v>956</v>
      </c>
      <c r="W25" t="s">
        <v>956</v>
      </c>
      <c r="X25" t="s">
        <v>956</v>
      </c>
      <c r="Y25" t="s">
        <v>956</v>
      </c>
      <c r="Z25" t="s">
        <v>956</v>
      </c>
      <c r="AA25" t="s">
        <v>956</v>
      </c>
      <c r="AB25" t="s">
        <v>956</v>
      </c>
      <c r="AC25" t="s">
        <v>956</v>
      </c>
      <c r="AD25" t="s">
        <v>956</v>
      </c>
    </row>
    <row r="26" spans="1:31" ht="90" x14ac:dyDescent="0.25">
      <c r="A26" s="95"/>
      <c r="B26" s="95"/>
      <c r="C26" s="95"/>
      <c r="D26" s="71" t="s">
        <v>194</v>
      </c>
      <c r="E26" s="6" t="s">
        <v>23</v>
      </c>
      <c r="F26" s="27" t="s">
        <v>809</v>
      </c>
      <c r="G26" s="27" t="s">
        <v>878</v>
      </c>
      <c r="H26" s="27" t="s">
        <v>845</v>
      </c>
      <c r="I26" s="27" t="s">
        <v>877</v>
      </c>
      <c r="L26" s="25" t="e">
        <f>IF(H26&gt;0,VLOOKUP(N26,Hoja1!AM$3:AN$100,2,0),"")</f>
        <v>#N/A</v>
      </c>
      <c r="N26" s="25" t="str">
        <f t="shared" si="2"/>
        <v>Matriz Desempeño</v>
      </c>
      <c r="R26" t="s">
        <v>956</v>
      </c>
      <c r="S26" s="32" t="s">
        <v>910</v>
      </c>
      <c r="T26"/>
      <c r="U26" s="80" t="s">
        <v>956</v>
      </c>
    </row>
    <row r="27" spans="1:31" ht="45" x14ac:dyDescent="0.25">
      <c r="A27" s="95"/>
      <c r="B27" s="95"/>
      <c r="C27" s="95"/>
      <c r="D27" s="71" t="s">
        <v>193</v>
      </c>
      <c r="E27" s="6" t="s">
        <v>24</v>
      </c>
      <c r="F27" s="27" t="s">
        <v>809</v>
      </c>
      <c r="G27" s="27">
        <f t="shared" si="1"/>
        <v>0</v>
      </c>
      <c r="H27" s="27" t="s">
        <v>845</v>
      </c>
      <c r="I27" s="27" t="s">
        <v>877</v>
      </c>
      <c r="L27" s="25" t="e">
        <f>IF(H27&gt;0,VLOOKUP(N27,Hoja1!AM$3:AN$100,2,0),"")</f>
        <v>#N/A</v>
      </c>
      <c r="N27" s="25" t="str">
        <f t="shared" si="2"/>
        <v>Matriz Desempeño</v>
      </c>
      <c r="R27" t="s">
        <v>956</v>
      </c>
      <c r="T27"/>
      <c r="U27" s="80" t="s">
        <v>956</v>
      </c>
    </row>
    <row r="28" spans="1:31" ht="21.75" x14ac:dyDescent="0.25">
      <c r="A28" s="95"/>
      <c r="B28" s="95" t="s">
        <v>129</v>
      </c>
      <c r="C28" s="71"/>
      <c r="D28" s="71"/>
      <c r="E28" s="13" t="s">
        <v>25</v>
      </c>
      <c r="G28" s="27">
        <f t="shared" si="1"/>
        <v>0</v>
      </c>
      <c r="L28" s="25" t="str">
        <f>IF(H28&gt;0,VLOOKUP(N28,Hoja1!AM$3:AN$100,2,0),"")</f>
        <v/>
      </c>
      <c r="N28" s="25" t="str">
        <f t="shared" si="2"/>
        <v xml:space="preserve"> </v>
      </c>
      <c r="T28"/>
      <c r="U28" t="s">
        <v>1383</v>
      </c>
      <c r="V28" t="s">
        <v>1383</v>
      </c>
      <c r="W28" t="s">
        <v>1383</v>
      </c>
      <c r="X28" t="s">
        <v>1383</v>
      </c>
      <c r="Y28" t="s">
        <v>1383</v>
      </c>
      <c r="Z28" t="s">
        <v>1383</v>
      </c>
      <c r="AA28" t="s">
        <v>1383</v>
      </c>
      <c r="AB28" t="s">
        <v>1383</v>
      </c>
      <c r="AC28" t="s">
        <v>1383</v>
      </c>
      <c r="AD28" t="s">
        <v>1383</v>
      </c>
      <c r="AE28" t="s">
        <v>1383</v>
      </c>
    </row>
    <row r="29" spans="1:31" x14ac:dyDescent="0.25">
      <c r="A29" s="95"/>
      <c r="B29" s="95"/>
      <c r="C29" s="71"/>
      <c r="D29" s="71"/>
      <c r="E29" s="14" t="s">
        <v>26</v>
      </c>
      <c r="G29" s="27">
        <f t="shared" si="1"/>
        <v>0</v>
      </c>
      <c r="L29" s="25" t="str">
        <f>IF(H29&gt;0,VLOOKUP(N29,Hoja1!AM$3:AN$100,2,0),"")</f>
        <v/>
      </c>
      <c r="N29" s="25" t="str">
        <f t="shared" si="2"/>
        <v xml:space="preserve"> </v>
      </c>
      <c r="T29"/>
      <c r="U29" t="s">
        <v>1383</v>
      </c>
      <c r="V29" t="s">
        <v>1383</v>
      </c>
      <c r="W29" t="s">
        <v>1383</v>
      </c>
      <c r="X29" t="s">
        <v>1383</v>
      </c>
      <c r="Y29" t="s">
        <v>1383</v>
      </c>
      <c r="Z29" t="s">
        <v>1383</v>
      </c>
      <c r="AA29" t="s">
        <v>1383</v>
      </c>
      <c r="AB29" t="s">
        <v>1383</v>
      </c>
      <c r="AC29" t="s">
        <v>1383</v>
      </c>
      <c r="AD29" t="s">
        <v>1383</v>
      </c>
      <c r="AE29" t="s">
        <v>1383</v>
      </c>
    </row>
    <row r="30" spans="1:31" ht="20.25" x14ac:dyDescent="0.25">
      <c r="A30" s="95"/>
      <c r="B30" s="95"/>
      <c r="C30" s="95" t="s">
        <v>148</v>
      </c>
      <c r="D30" s="71"/>
      <c r="E30" s="15" t="s">
        <v>27</v>
      </c>
      <c r="G30" s="27">
        <f t="shared" si="1"/>
        <v>0</v>
      </c>
      <c r="L30" s="25" t="str">
        <f>IF(H30&gt;0,VLOOKUP(N30,Hoja1!AM$3:AN$100,2,0),"")</f>
        <v/>
      </c>
      <c r="N30" s="25" t="str">
        <f t="shared" si="2"/>
        <v xml:space="preserve"> </v>
      </c>
      <c r="T30"/>
      <c r="U30" t="s">
        <v>1383</v>
      </c>
      <c r="V30" t="s">
        <v>1383</v>
      </c>
      <c r="W30" t="s">
        <v>1383</v>
      </c>
      <c r="X30" t="s">
        <v>1383</v>
      </c>
      <c r="Y30" t="s">
        <v>1383</v>
      </c>
      <c r="Z30" t="s">
        <v>1383</v>
      </c>
      <c r="AA30" t="s">
        <v>1383</v>
      </c>
      <c r="AB30" t="s">
        <v>1383</v>
      </c>
      <c r="AC30" t="s">
        <v>1383</v>
      </c>
      <c r="AD30" t="s">
        <v>1383</v>
      </c>
      <c r="AE30" t="s">
        <v>1383</v>
      </c>
    </row>
    <row r="31" spans="1:31" ht="30" x14ac:dyDescent="0.25">
      <c r="A31" s="95"/>
      <c r="B31" s="95"/>
      <c r="C31" s="95"/>
      <c r="D31" s="71" t="s">
        <v>147</v>
      </c>
      <c r="E31" s="6" t="s">
        <v>28</v>
      </c>
      <c r="F31" s="27" t="s">
        <v>809</v>
      </c>
      <c r="G31" s="27">
        <f t="shared" si="1"/>
        <v>0</v>
      </c>
      <c r="H31" s="27" t="s">
        <v>884</v>
      </c>
      <c r="L31" s="25" t="e">
        <f>IF(H31&gt;0,VLOOKUP(N31,Hoja1!AM$3:AN$100,2,0),"")</f>
        <v>#N/A</v>
      </c>
      <c r="N31" s="25" t="str">
        <f t="shared" si="2"/>
        <v xml:space="preserve">Doc_Scan </v>
      </c>
      <c r="T31"/>
      <c r="U31" s="80" t="s">
        <v>956</v>
      </c>
    </row>
    <row r="32" spans="1:31" ht="20.25" x14ac:dyDescent="0.25">
      <c r="A32" s="95"/>
      <c r="B32" s="95"/>
      <c r="C32" s="95" t="s">
        <v>149</v>
      </c>
      <c r="D32" s="71"/>
      <c r="E32" s="15" t="s">
        <v>29</v>
      </c>
      <c r="G32" s="27">
        <f t="shared" si="1"/>
        <v>0</v>
      </c>
      <c r="L32" s="25" t="str">
        <f>IF(H32&gt;0,VLOOKUP(N32,Hoja1!AM$3:AN$100,2,0),"")</f>
        <v/>
      </c>
      <c r="N32" s="25" t="str">
        <f t="shared" si="2"/>
        <v xml:space="preserve"> </v>
      </c>
      <c r="T32"/>
      <c r="U32" t="s">
        <v>1383</v>
      </c>
      <c r="V32" t="s">
        <v>1383</v>
      </c>
      <c r="W32" t="s">
        <v>1383</v>
      </c>
      <c r="X32" t="s">
        <v>1383</v>
      </c>
      <c r="Y32" t="s">
        <v>1383</v>
      </c>
      <c r="Z32" t="s">
        <v>1383</v>
      </c>
      <c r="AA32" t="s">
        <v>1383</v>
      </c>
      <c r="AB32" t="s">
        <v>1383</v>
      </c>
      <c r="AC32" t="s">
        <v>1383</v>
      </c>
      <c r="AD32" t="s">
        <v>1383</v>
      </c>
      <c r="AE32" t="s">
        <v>1383</v>
      </c>
    </row>
    <row r="33" spans="1:31" ht="45" x14ac:dyDescent="0.25">
      <c r="A33" s="95"/>
      <c r="B33" s="95"/>
      <c r="C33" s="95"/>
      <c r="D33" s="71" t="s">
        <v>191</v>
      </c>
      <c r="E33" s="6" t="s">
        <v>30</v>
      </c>
      <c r="F33" s="27" t="s">
        <v>809</v>
      </c>
      <c r="G33" s="27">
        <f t="shared" si="1"/>
        <v>0</v>
      </c>
      <c r="H33" s="27" t="s">
        <v>848</v>
      </c>
      <c r="L33" s="25" t="e">
        <f>IF(H33&gt;0,VLOOKUP(N33,Hoja1!AM$3:AN$100,2,0),"")</f>
        <v>#N/A</v>
      </c>
      <c r="N33" s="25" t="str">
        <f t="shared" si="2"/>
        <v xml:space="preserve">Doc Scan </v>
      </c>
      <c r="Q33" t="s">
        <v>956</v>
      </c>
      <c r="S33" s="32" t="s">
        <v>957</v>
      </c>
      <c r="T33" s="33">
        <v>1</v>
      </c>
      <c r="U33" s="36" t="s">
        <v>956</v>
      </c>
    </row>
    <row r="34" spans="1:31" ht="20.25" x14ac:dyDescent="0.25">
      <c r="A34" s="95"/>
      <c r="B34" s="95"/>
      <c r="C34" s="95" t="s">
        <v>150</v>
      </c>
      <c r="D34" s="71"/>
      <c r="E34" s="15" t="s">
        <v>31</v>
      </c>
      <c r="G34" s="27">
        <f t="shared" si="1"/>
        <v>0</v>
      </c>
      <c r="L34" s="25" t="str">
        <f>IF(H34&gt;0,VLOOKUP(N34,Hoja1!AM$3:AN$100,2,0),"")</f>
        <v/>
      </c>
      <c r="N34" s="25" t="str">
        <f t="shared" si="2"/>
        <v xml:space="preserve"> </v>
      </c>
      <c r="T34"/>
      <c r="U34" t="s">
        <v>1383</v>
      </c>
      <c r="V34" t="s">
        <v>1383</v>
      </c>
      <c r="W34" t="s">
        <v>1383</v>
      </c>
      <c r="X34" t="s">
        <v>1383</v>
      </c>
      <c r="Y34" t="s">
        <v>1383</v>
      </c>
      <c r="Z34" t="s">
        <v>1383</v>
      </c>
      <c r="AA34" t="s">
        <v>1383</v>
      </c>
      <c r="AB34" t="s">
        <v>1383</v>
      </c>
      <c r="AC34" t="s">
        <v>1383</v>
      </c>
      <c r="AD34" t="s">
        <v>1383</v>
      </c>
      <c r="AE34" t="s">
        <v>1383</v>
      </c>
    </row>
    <row r="35" spans="1:31" ht="45" x14ac:dyDescent="0.25">
      <c r="A35" s="95"/>
      <c r="B35" s="95"/>
      <c r="C35" s="95"/>
      <c r="D35" s="71" t="s">
        <v>192</v>
      </c>
      <c r="E35" s="6" t="s">
        <v>32</v>
      </c>
      <c r="F35" s="27" t="s">
        <v>809</v>
      </c>
      <c r="G35" s="27" t="s">
        <v>880</v>
      </c>
      <c r="H35" s="27" t="s">
        <v>884</v>
      </c>
      <c r="L35" s="25" t="e">
        <f>IF(H35&gt;0,VLOOKUP(N35,Hoja1!AM$3:AN$100,2,0),"")</f>
        <v>#N/A</v>
      </c>
      <c r="N35" s="25" t="str">
        <f t="shared" si="2"/>
        <v xml:space="preserve">Doc_Scan </v>
      </c>
      <c r="T35"/>
      <c r="U35" s="80" t="s">
        <v>956</v>
      </c>
    </row>
    <row r="36" spans="1:31" ht="45" x14ac:dyDescent="0.25">
      <c r="A36" s="95"/>
      <c r="B36" s="95"/>
      <c r="C36" s="95"/>
      <c r="D36" s="71" t="s">
        <v>203</v>
      </c>
      <c r="E36" s="6" t="s">
        <v>33</v>
      </c>
      <c r="F36" s="27" t="s">
        <v>809</v>
      </c>
      <c r="G36" s="27">
        <f t="shared" si="1"/>
        <v>0</v>
      </c>
      <c r="H36" s="27" t="s">
        <v>884</v>
      </c>
      <c r="L36" s="25" t="e">
        <f>IF(H36&gt;0,VLOOKUP(N36,Hoja1!AM$3:AN$100,2,0),"")</f>
        <v>#N/A</v>
      </c>
      <c r="N36" s="25" t="str">
        <f t="shared" si="2"/>
        <v xml:space="preserve">Doc_Scan </v>
      </c>
      <c r="T36"/>
      <c r="U36" s="80" t="s">
        <v>956</v>
      </c>
    </row>
    <row r="37" spans="1:31" ht="30" x14ac:dyDescent="0.25">
      <c r="A37" s="95"/>
      <c r="B37" s="95" t="s">
        <v>130</v>
      </c>
      <c r="C37" s="71"/>
      <c r="D37" s="71"/>
      <c r="E37" s="13" t="s">
        <v>34</v>
      </c>
      <c r="G37" s="27">
        <f t="shared" si="1"/>
        <v>0</v>
      </c>
      <c r="H37" s="27" t="s">
        <v>847</v>
      </c>
      <c r="I37" s="27" t="s">
        <v>885</v>
      </c>
      <c r="L37" s="25" t="e">
        <f>IF(H37&gt;0,VLOOKUP(N37,Hoja1!AM$3:AN$100,2,0),"")</f>
        <v>#N/A</v>
      </c>
      <c r="N37" s="25" t="str">
        <f t="shared" si="2"/>
        <v>Registro Consumo aguas</v>
      </c>
      <c r="T37"/>
      <c r="U37" t="s">
        <v>1383</v>
      </c>
      <c r="V37" t="s">
        <v>1383</v>
      </c>
      <c r="W37" t="s">
        <v>1383</v>
      </c>
      <c r="X37" t="s">
        <v>1383</v>
      </c>
      <c r="Y37" t="s">
        <v>1383</v>
      </c>
      <c r="Z37" t="s">
        <v>1383</v>
      </c>
      <c r="AA37" t="s">
        <v>1383</v>
      </c>
      <c r="AB37" t="s">
        <v>1383</v>
      </c>
      <c r="AC37" t="s">
        <v>1383</v>
      </c>
      <c r="AD37" t="s">
        <v>1383</v>
      </c>
      <c r="AE37" t="s">
        <v>1383</v>
      </c>
    </row>
    <row r="38" spans="1:31" ht="60" x14ac:dyDescent="0.25">
      <c r="A38" s="95"/>
      <c r="B38" s="95"/>
      <c r="C38" s="71"/>
      <c r="D38" s="71"/>
      <c r="E38" s="91" t="s">
        <v>35</v>
      </c>
      <c r="G38" s="27">
        <f t="shared" si="1"/>
        <v>0</v>
      </c>
      <c r="L38" s="25" t="str">
        <f>IF(H38&gt;0,VLOOKUP(N38,Hoja1!AM$3:AN$100,2,0),"")</f>
        <v/>
      </c>
      <c r="N38" s="25" t="str">
        <f t="shared" si="2"/>
        <v xml:space="preserve"> </v>
      </c>
      <c r="T38"/>
      <c r="U38" t="s">
        <v>1383</v>
      </c>
      <c r="V38" t="s">
        <v>1383</v>
      </c>
      <c r="W38" t="s">
        <v>1383</v>
      </c>
      <c r="X38" t="s">
        <v>1383</v>
      </c>
      <c r="Y38" t="s">
        <v>1383</v>
      </c>
      <c r="Z38" t="s">
        <v>1383</v>
      </c>
      <c r="AA38" t="s">
        <v>1383</v>
      </c>
      <c r="AB38" t="s">
        <v>1383</v>
      </c>
      <c r="AC38" t="s">
        <v>1383</v>
      </c>
      <c r="AD38" t="s">
        <v>1383</v>
      </c>
      <c r="AE38" t="s">
        <v>1383</v>
      </c>
    </row>
    <row r="39" spans="1:31" ht="20.25" x14ac:dyDescent="0.25">
      <c r="A39" s="95"/>
      <c r="B39" s="95"/>
      <c r="C39" s="95" t="s">
        <v>163</v>
      </c>
      <c r="D39" s="71"/>
      <c r="E39" s="15" t="s">
        <v>36</v>
      </c>
      <c r="G39" s="27">
        <f t="shared" si="1"/>
        <v>0</v>
      </c>
      <c r="L39" s="25" t="str">
        <f>IF(H39&gt;0,VLOOKUP(N39,Hoja1!AM$3:AN$100,2,0),"")</f>
        <v/>
      </c>
      <c r="N39" s="25" t="str">
        <f t="shared" si="2"/>
        <v xml:space="preserve"> </v>
      </c>
      <c r="T39"/>
      <c r="U39" t="s">
        <v>1383</v>
      </c>
      <c r="V39" t="s">
        <v>1383</v>
      </c>
      <c r="W39" t="s">
        <v>1383</v>
      </c>
      <c r="X39" t="s">
        <v>1383</v>
      </c>
      <c r="Y39" t="s">
        <v>1383</v>
      </c>
      <c r="Z39" t="s">
        <v>1383</v>
      </c>
      <c r="AA39" t="s">
        <v>1383</v>
      </c>
      <c r="AB39" t="s">
        <v>1383</v>
      </c>
      <c r="AC39" t="s">
        <v>1383</v>
      </c>
      <c r="AD39" t="s">
        <v>1383</v>
      </c>
      <c r="AE39" t="s">
        <v>1383</v>
      </c>
    </row>
    <row r="40" spans="1:31" ht="45" x14ac:dyDescent="0.25">
      <c r="A40" s="95"/>
      <c r="B40" s="95"/>
      <c r="C40" s="95"/>
      <c r="D40" s="71" t="s">
        <v>204</v>
      </c>
      <c r="E40" s="6" t="s">
        <v>37</v>
      </c>
      <c r="F40" s="27" t="s">
        <v>810</v>
      </c>
      <c r="G40" s="27">
        <f t="shared" si="1"/>
        <v>0</v>
      </c>
      <c r="H40" s="27" t="s">
        <v>820</v>
      </c>
      <c r="I40" s="27" t="s">
        <v>881</v>
      </c>
      <c r="L40" s="25" t="str">
        <f>IF(H40&gt;0,VLOOKUP(N40,Hoja1!AM$3:AN$100,2,0),"")</f>
        <v>PR-DEHU-01</v>
      </c>
      <c r="N40" s="25" t="str">
        <f t="shared" si="2"/>
        <v>Política Derechos Humanos</v>
      </c>
      <c r="T40"/>
      <c r="U40" s="80" t="s">
        <v>956</v>
      </c>
      <c r="V40" t="s">
        <v>956</v>
      </c>
    </row>
    <row r="41" spans="1:31" ht="60" x14ac:dyDescent="0.25">
      <c r="A41" s="95"/>
      <c r="B41" s="95"/>
      <c r="C41" s="95"/>
      <c r="D41" s="71" t="s">
        <v>205</v>
      </c>
      <c r="E41" s="6" t="s">
        <v>38</v>
      </c>
      <c r="F41" s="27" t="s">
        <v>810</v>
      </c>
      <c r="G41" s="27">
        <f t="shared" si="1"/>
        <v>0</v>
      </c>
      <c r="H41" s="27" t="s">
        <v>883</v>
      </c>
      <c r="I41" s="27" t="s">
        <v>887</v>
      </c>
      <c r="L41" s="25" t="str">
        <f>IF(H41&gt;0,VLOOKUP(N41,Hoja1!AM$3:AN$100,2,0),"")</f>
        <v>PR-SE-01</v>
      </c>
      <c r="N41" s="25" t="str">
        <f t="shared" si="2"/>
        <v>Procedimiento Selección personal</v>
      </c>
      <c r="T41"/>
      <c r="U41" s="80" t="s">
        <v>956</v>
      </c>
      <c r="V41" t="s">
        <v>956</v>
      </c>
    </row>
    <row r="42" spans="1:31" ht="75" x14ac:dyDescent="0.25">
      <c r="A42" s="95"/>
      <c r="B42" s="95"/>
      <c r="C42" s="95"/>
      <c r="D42" s="71" t="s">
        <v>206</v>
      </c>
      <c r="E42" s="6" t="s">
        <v>39</v>
      </c>
      <c r="F42" s="27" t="s">
        <v>810</v>
      </c>
      <c r="G42" s="27">
        <f t="shared" si="1"/>
        <v>0</v>
      </c>
      <c r="H42" s="27" t="s">
        <v>883</v>
      </c>
      <c r="I42" s="27" t="s">
        <v>889</v>
      </c>
      <c r="L42" s="25" t="str">
        <f>IF(H42&gt;0,VLOOKUP(N42,Hoja1!AM$3:AN$100,2,0),"")</f>
        <v>PR-CON-01</v>
      </c>
      <c r="N42" s="25" t="str">
        <f t="shared" si="2"/>
        <v>Procedimiento Contratación pernonal</v>
      </c>
      <c r="T42"/>
      <c r="U42" s="80" t="s">
        <v>956</v>
      </c>
      <c r="V42" t="s">
        <v>956</v>
      </c>
    </row>
    <row r="43" spans="1:31" ht="20.25" x14ac:dyDescent="0.25">
      <c r="A43" s="95"/>
      <c r="B43" s="95"/>
      <c r="C43" s="95" t="s">
        <v>164</v>
      </c>
      <c r="D43" s="71"/>
      <c r="E43" s="15" t="s">
        <v>40</v>
      </c>
      <c r="G43" s="27">
        <f t="shared" si="1"/>
        <v>0</v>
      </c>
      <c r="L43" s="25" t="str">
        <f>IF(H43&gt;0,VLOOKUP(N43,Hoja1!AM$3:AN$100,2,0),"")</f>
        <v/>
      </c>
      <c r="N43" s="25" t="str">
        <f t="shared" si="2"/>
        <v xml:space="preserve"> </v>
      </c>
      <c r="T43"/>
      <c r="U43" t="s">
        <v>1383</v>
      </c>
      <c r="V43" t="s">
        <v>1383</v>
      </c>
      <c r="W43" t="s">
        <v>1383</v>
      </c>
      <c r="X43" t="s">
        <v>1383</v>
      </c>
      <c r="Y43" t="s">
        <v>1383</v>
      </c>
      <c r="Z43" t="s">
        <v>1383</v>
      </c>
      <c r="AA43" t="s">
        <v>1383</v>
      </c>
      <c r="AB43" t="s">
        <v>1383</v>
      </c>
      <c r="AC43" t="s">
        <v>1383</v>
      </c>
      <c r="AD43" t="s">
        <v>1383</v>
      </c>
      <c r="AE43" t="s">
        <v>1383</v>
      </c>
    </row>
    <row r="44" spans="1:31" ht="30" x14ac:dyDescent="0.25">
      <c r="A44" s="95"/>
      <c r="B44" s="95"/>
      <c r="C44" s="95"/>
      <c r="D44" s="96" t="s">
        <v>207</v>
      </c>
      <c r="E44" s="99" t="s">
        <v>1498</v>
      </c>
      <c r="F44" s="105" t="s">
        <v>810</v>
      </c>
      <c r="G44" s="106">
        <f t="shared" si="1"/>
        <v>0</v>
      </c>
      <c r="H44" s="27" t="s">
        <v>884</v>
      </c>
      <c r="I44" s="27" t="s">
        <v>891</v>
      </c>
      <c r="L44" s="25" t="e">
        <f>IF(H44&gt;0,VLOOKUP(N44,Hoja1!AM$3:AN$100,2,0),"")</f>
        <v>#N/A</v>
      </c>
      <c r="N44" s="25" t="str">
        <f t="shared" si="2"/>
        <v>Doc_Scan Reporte planilla HAS</v>
      </c>
      <c r="T44"/>
      <c r="U44" s="116" t="s">
        <v>956</v>
      </c>
      <c r="V44" s="116" t="s">
        <v>956</v>
      </c>
      <c r="W44" s="116"/>
      <c r="X44" s="116"/>
      <c r="Y44" s="116"/>
      <c r="Z44" s="116"/>
      <c r="AA44" s="116"/>
      <c r="AB44" s="116"/>
      <c r="AC44" s="116"/>
      <c r="AD44" s="116"/>
    </row>
    <row r="45" spans="1:31" x14ac:dyDescent="0.25">
      <c r="A45" s="95"/>
      <c r="B45" s="95"/>
      <c r="C45" s="95"/>
      <c r="D45" s="97"/>
      <c r="E45" s="100"/>
      <c r="F45" s="105"/>
      <c r="G45" s="106"/>
      <c r="H45" s="27" t="s">
        <v>884</v>
      </c>
      <c r="I45" s="27" t="s">
        <v>893</v>
      </c>
      <c r="T45"/>
      <c r="U45" s="116"/>
      <c r="V45" s="116"/>
      <c r="W45" s="116"/>
      <c r="X45" s="116"/>
      <c r="Y45" s="116"/>
      <c r="Z45" s="116"/>
      <c r="AA45" s="116"/>
      <c r="AB45" s="116"/>
      <c r="AC45" s="116"/>
      <c r="AD45" s="116"/>
    </row>
    <row r="46" spans="1:31" x14ac:dyDescent="0.25">
      <c r="A46" s="95"/>
      <c r="B46" s="95"/>
      <c r="C46" s="95"/>
      <c r="D46" s="98"/>
      <c r="E46" s="101"/>
      <c r="F46" s="105"/>
      <c r="G46" s="106"/>
      <c r="H46" s="27" t="s">
        <v>884</v>
      </c>
      <c r="I46" s="27" t="s">
        <v>892</v>
      </c>
      <c r="T46"/>
      <c r="U46" s="117"/>
      <c r="V46" s="117"/>
      <c r="W46" s="117"/>
      <c r="X46" s="117"/>
      <c r="Y46" s="117"/>
      <c r="Z46" s="117"/>
      <c r="AA46" s="117"/>
      <c r="AB46" s="117"/>
      <c r="AC46" s="117"/>
      <c r="AD46" s="117"/>
    </row>
    <row r="47" spans="1:31" ht="105" x14ac:dyDescent="0.25">
      <c r="A47" s="95"/>
      <c r="B47" s="95"/>
      <c r="C47" s="95"/>
      <c r="D47" s="96" t="s">
        <v>208</v>
      </c>
      <c r="E47" s="102" t="s">
        <v>42</v>
      </c>
      <c r="F47" s="27" t="s">
        <v>810</v>
      </c>
      <c r="G47" s="27">
        <f t="shared" si="1"/>
        <v>0</v>
      </c>
      <c r="H47" s="27" t="s">
        <v>821</v>
      </c>
      <c r="I47" s="27" t="s">
        <v>898</v>
      </c>
      <c r="L47" s="25" t="str">
        <f>IF(H47&gt;0,VLOOKUP(N47,Hoja1!AM$3:AN$100,2,0),"")</f>
        <v>Pendiente</v>
      </c>
      <c r="N47" s="25" t="str">
        <f t="shared" si="2"/>
        <v>Programa Incentivos Colaboradores</v>
      </c>
      <c r="Q47" t="s">
        <v>956</v>
      </c>
      <c r="S47" s="32" t="s">
        <v>911</v>
      </c>
      <c r="T47" s="33">
        <v>1</v>
      </c>
      <c r="U47" s="118" t="s">
        <v>956</v>
      </c>
      <c r="V47" s="118" t="s">
        <v>956</v>
      </c>
      <c r="W47" s="118"/>
      <c r="X47" s="118"/>
      <c r="Y47" s="118"/>
      <c r="Z47" s="118"/>
      <c r="AA47" s="118"/>
      <c r="AB47" s="118"/>
      <c r="AC47" s="118"/>
      <c r="AD47" s="118"/>
    </row>
    <row r="48" spans="1:31" ht="30" x14ac:dyDescent="0.25">
      <c r="A48" s="95"/>
      <c r="B48" s="95"/>
      <c r="C48" s="71"/>
      <c r="D48" s="97"/>
      <c r="E48" s="103"/>
      <c r="H48" s="27" t="s">
        <v>821</v>
      </c>
      <c r="I48" s="27" t="s">
        <v>896</v>
      </c>
      <c r="L48" s="25" t="e">
        <f>IF(H48&gt;0,VLOOKUP(N48,Hoja1!AM$3:AN$100,2,0),"")</f>
        <v>#N/A</v>
      </c>
      <c r="N48" s="25" t="str">
        <f t="shared" si="2"/>
        <v>Programa Salud Ocupacional</v>
      </c>
      <c r="T48"/>
      <c r="U48" s="119"/>
      <c r="V48" s="116"/>
      <c r="W48" s="116"/>
      <c r="X48" s="116"/>
      <c r="Y48" s="116"/>
      <c r="Z48" s="116"/>
      <c r="AA48" s="116"/>
      <c r="AB48" s="116"/>
      <c r="AC48" s="116"/>
      <c r="AD48" s="116"/>
    </row>
    <row r="49" spans="1:31" ht="30" x14ac:dyDescent="0.25">
      <c r="A49" s="95"/>
      <c r="B49" s="95"/>
      <c r="C49" s="71"/>
      <c r="D49" s="98"/>
      <c r="E49" s="104"/>
      <c r="H49" s="27" t="s">
        <v>883</v>
      </c>
      <c r="I49" s="27" t="s">
        <v>889</v>
      </c>
      <c r="L49" s="25" t="str">
        <f>IF(H49&gt;0,VLOOKUP(N49,Hoja1!AM$3:AN$100,2,0),"")</f>
        <v>PR-CON-01</v>
      </c>
      <c r="N49" s="25" t="str">
        <f t="shared" si="2"/>
        <v>Procedimiento Contratación pernonal</v>
      </c>
      <c r="T49"/>
      <c r="U49" s="119"/>
      <c r="V49" s="116"/>
      <c r="W49" s="116"/>
      <c r="X49" s="116"/>
      <c r="Y49" s="116"/>
      <c r="Z49" s="116"/>
      <c r="AA49" s="116"/>
      <c r="AB49" s="116"/>
      <c r="AC49" s="116"/>
      <c r="AD49" s="116"/>
    </row>
    <row r="50" spans="1:31" ht="20.25" x14ac:dyDescent="0.25">
      <c r="A50" s="95"/>
      <c r="B50" s="95"/>
      <c r="C50" s="95" t="s">
        <v>165</v>
      </c>
      <c r="D50" s="71"/>
      <c r="E50" s="15" t="s">
        <v>43</v>
      </c>
      <c r="G50" s="27">
        <f t="shared" si="1"/>
        <v>0</v>
      </c>
      <c r="L50" s="25" t="str">
        <f>IF(H50&gt;0,VLOOKUP(N50,Hoja1!AM$3:AN$100,2,0),"")</f>
        <v/>
      </c>
      <c r="N50" s="25" t="str">
        <f t="shared" si="2"/>
        <v xml:space="preserve"> </v>
      </c>
      <c r="T50"/>
      <c r="U50" t="s">
        <v>1383</v>
      </c>
      <c r="V50" t="s">
        <v>1383</v>
      </c>
      <c r="W50" t="s">
        <v>1383</v>
      </c>
      <c r="X50" t="s">
        <v>1383</v>
      </c>
      <c r="Y50" t="s">
        <v>1383</v>
      </c>
      <c r="Z50" t="s">
        <v>1383</v>
      </c>
      <c r="AA50" t="s">
        <v>1383</v>
      </c>
      <c r="AB50" t="s">
        <v>1383</v>
      </c>
      <c r="AC50" t="s">
        <v>1383</v>
      </c>
      <c r="AD50" t="s">
        <v>1383</v>
      </c>
      <c r="AE50" t="s">
        <v>1383</v>
      </c>
    </row>
    <row r="51" spans="1:31" ht="90" x14ac:dyDescent="0.25">
      <c r="A51" s="95"/>
      <c r="B51" s="95"/>
      <c r="C51" s="95"/>
      <c r="D51" s="96" t="s">
        <v>209</v>
      </c>
      <c r="E51" s="102" t="s">
        <v>44</v>
      </c>
      <c r="F51" s="105" t="s">
        <v>810</v>
      </c>
      <c r="G51" s="27">
        <f t="shared" si="1"/>
        <v>0</v>
      </c>
      <c r="H51" s="27" t="s">
        <v>884</v>
      </c>
      <c r="I51" s="27" t="s">
        <v>891</v>
      </c>
      <c r="L51" s="25" t="e">
        <f>IF(H51&gt;0,VLOOKUP(N51,Hoja1!AM$3:AN$100,2,0),"")</f>
        <v>#N/A</v>
      </c>
      <c r="N51" s="25" t="str">
        <f t="shared" si="2"/>
        <v>Doc_Scan Reporte planilla HAS</v>
      </c>
      <c r="Q51" t="s">
        <v>956</v>
      </c>
      <c r="S51" s="32" t="s">
        <v>912</v>
      </c>
      <c r="T51" s="33">
        <v>1</v>
      </c>
      <c r="U51" s="118" t="s">
        <v>956</v>
      </c>
      <c r="V51" s="118" t="s">
        <v>956</v>
      </c>
      <c r="W51" s="118"/>
      <c r="X51" s="118"/>
      <c r="Y51" s="118"/>
      <c r="Z51" s="118"/>
      <c r="AA51" s="118"/>
      <c r="AB51" s="118"/>
      <c r="AC51" s="118"/>
      <c r="AD51" s="118"/>
    </row>
    <row r="52" spans="1:31" ht="30" x14ac:dyDescent="0.25">
      <c r="A52" s="95"/>
      <c r="B52" s="95"/>
      <c r="C52" s="95"/>
      <c r="D52" s="98"/>
      <c r="E52" s="104"/>
      <c r="F52" s="105"/>
      <c r="H52" s="27" t="s">
        <v>884</v>
      </c>
      <c r="I52" s="27" t="s">
        <v>897</v>
      </c>
      <c r="T52"/>
      <c r="U52" s="117"/>
      <c r="V52" s="117"/>
      <c r="W52" s="117"/>
      <c r="X52" s="117"/>
      <c r="Y52" s="117"/>
      <c r="Z52" s="117"/>
      <c r="AA52" s="117"/>
      <c r="AB52" s="117"/>
      <c r="AC52" s="117"/>
      <c r="AD52" s="117"/>
    </row>
    <row r="53" spans="1:31" ht="105" x14ac:dyDescent="0.25">
      <c r="A53" s="95"/>
      <c r="B53" s="95"/>
      <c r="C53" s="95"/>
      <c r="D53" s="71" t="s">
        <v>210</v>
      </c>
      <c r="E53" s="6" t="s">
        <v>45</v>
      </c>
      <c r="F53" s="27" t="s">
        <v>810</v>
      </c>
      <c r="G53" s="27">
        <f t="shared" si="1"/>
        <v>0</v>
      </c>
      <c r="H53" s="27" t="s">
        <v>821</v>
      </c>
      <c r="I53" s="27" t="s">
        <v>898</v>
      </c>
      <c r="L53" s="25" t="str">
        <f>IF(H53&gt;0,VLOOKUP(N53,Hoja1!AM$3:AN$100,2,0),"")</f>
        <v>Pendiente</v>
      </c>
      <c r="N53" s="25" t="str">
        <f t="shared" si="2"/>
        <v>Programa Incentivos Colaboradores</v>
      </c>
      <c r="Q53" t="s">
        <v>956</v>
      </c>
      <c r="S53" s="32" t="s">
        <v>913</v>
      </c>
      <c r="T53" s="33">
        <v>1</v>
      </c>
      <c r="U53" s="36" t="s">
        <v>956</v>
      </c>
      <c r="V53" t="s">
        <v>956</v>
      </c>
    </row>
    <row r="54" spans="1:31" ht="20.25" x14ac:dyDescent="0.25">
      <c r="A54" s="95"/>
      <c r="B54" s="95"/>
      <c r="C54" s="95" t="s">
        <v>152</v>
      </c>
      <c r="D54" s="71"/>
      <c r="E54" s="15" t="s">
        <v>46</v>
      </c>
      <c r="G54" s="27">
        <f t="shared" si="1"/>
        <v>0</v>
      </c>
      <c r="L54" s="25" t="str">
        <f>IF(H54&gt;0,VLOOKUP(N54,Hoja1!AM$3:AN$100,2,0),"")</f>
        <v/>
      </c>
      <c r="N54" s="25" t="str">
        <f t="shared" si="2"/>
        <v xml:space="preserve"> </v>
      </c>
      <c r="T54"/>
      <c r="U54" t="s">
        <v>1383</v>
      </c>
      <c r="V54" t="s">
        <v>1383</v>
      </c>
      <c r="W54" t="s">
        <v>1383</v>
      </c>
      <c r="X54" t="s">
        <v>1383</v>
      </c>
      <c r="Y54" t="s">
        <v>1383</v>
      </c>
      <c r="Z54" t="s">
        <v>1383</v>
      </c>
      <c r="AA54" t="s">
        <v>1383</v>
      </c>
      <c r="AB54" t="s">
        <v>1383</v>
      </c>
      <c r="AC54" t="s">
        <v>1383</v>
      </c>
      <c r="AD54" t="s">
        <v>1383</v>
      </c>
      <c r="AE54" t="s">
        <v>1383</v>
      </c>
    </row>
    <row r="55" spans="1:31" ht="60" x14ac:dyDescent="0.25">
      <c r="A55" s="95"/>
      <c r="B55" s="95"/>
      <c r="C55" s="95"/>
      <c r="D55" s="71" t="s">
        <v>211</v>
      </c>
      <c r="E55" s="6" t="s">
        <v>47</v>
      </c>
      <c r="F55" s="27" t="s">
        <v>1344</v>
      </c>
      <c r="G55" s="27">
        <f t="shared" si="1"/>
        <v>0</v>
      </c>
      <c r="H55" s="27" t="s">
        <v>821</v>
      </c>
      <c r="I55" s="27" t="s">
        <v>900</v>
      </c>
      <c r="L55" s="25" t="str">
        <f>IF(H55&gt;0,VLOOKUP(N55,Hoja1!AM$3:AN$100,2,0),"")</f>
        <v>Pendiente</v>
      </c>
      <c r="N55" s="25" t="str">
        <f t="shared" si="2"/>
        <v>Programa Salud y Bienestar</v>
      </c>
      <c r="Q55" t="s">
        <v>956</v>
      </c>
      <c r="S55" s="32" t="s">
        <v>914</v>
      </c>
      <c r="T55" s="33">
        <v>2</v>
      </c>
      <c r="U55" s="36" t="s">
        <v>956</v>
      </c>
      <c r="V55" t="s">
        <v>956</v>
      </c>
    </row>
    <row r="56" spans="1:31" ht="90" x14ac:dyDescent="0.25">
      <c r="A56" s="95"/>
      <c r="B56" s="95"/>
      <c r="C56" s="95"/>
      <c r="D56" s="71" t="s">
        <v>212</v>
      </c>
      <c r="E56" s="6" t="s">
        <v>48</v>
      </c>
      <c r="F56" s="27" t="s">
        <v>810</v>
      </c>
      <c r="G56" s="27">
        <f t="shared" si="1"/>
        <v>0</v>
      </c>
      <c r="H56" s="27" t="s">
        <v>821</v>
      </c>
      <c r="I56" s="27" t="s">
        <v>900</v>
      </c>
      <c r="L56" s="25" t="str">
        <f>IF(H56&gt;0,VLOOKUP(N56,Hoja1!AM$3:AN$100,2,0),"")</f>
        <v>Pendiente</v>
      </c>
      <c r="N56" s="25" t="str">
        <f t="shared" si="2"/>
        <v>Programa Salud y Bienestar</v>
      </c>
      <c r="Q56" t="s">
        <v>956</v>
      </c>
      <c r="S56" s="32" t="s">
        <v>915</v>
      </c>
      <c r="T56" s="33">
        <v>1</v>
      </c>
      <c r="U56" s="36" t="s">
        <v>956</v>
      </c>
      <c r="V56" t="s">
        <v>956</v>
      </c>
    </row>
    <row r="57" spans="1:31" ht="75" x14ac:dyDescent="0.25">
      <c r="A57" s="95"/>
      <c r="B57" s="95"/>
      <c r="C57" s="95"/>
      <c r="D57" s="71" t="s">
        <v>213</v>
      </c>
      <c r="E57" s="6" t="s">
        <v>49</v>
      </c>
      <c r="F57" s="27" t="s">
        <v>1344</v>
      </c>
      <c r="G57" s="27">
        <f t="shared" si="1"/>
        <v>0</v>
      </c>
      <c r="H57" s="27" t="s">
        <v>821</v>
      </c>
      <c r="I57" s="27" t="s">
        <v>900</v>
      </c>
      <c r="L57" s="25" t="str">
        <f>IF(H57&gt;0,VLOOKUP(N57,Hoja1!AM$3:AN$100,2,0),"")</f>
        <v>Pendiente</v>
      </c>
      <c r="N57" s="25" t="str">
        <f t="shared" si="2"/>
        <v>Programa Salud y Bienestar</v>
      </c>
      <c r="Q57" t="s">
        <v>956</v>
      </c>
      <c r="S57" s="32" t="s">
        <v>916</v>
      </c>
      <c r="T57" s="33">
        <v>5</v>
      </c>
      <c r="U57" s="36" t="s">
        <v>956</v>
      </c>
      <c r="V57" t="s">
        <v>956</v>
      </c>
    </row>
    <row r="58" spans="1:31" ht="20.25" x14ac:dyDescent="0.25">
      <c r="A58" s="95"/>
      <c r="B58" s="95"/>
      <c r="C58" s="95" t="s">
        <v>151</v>
      </c>
      <c r="D58" s="71"/>
      <c r="E58" s="15" t="s">
        <v>50</v>
      </c>
      <c r="G58" s="27">
        <f t="shared" si="1"/>
        <v>0</v>
      </c>
      <c r="L58" s="25" t="str">
        <f>IF(H58&gt;0,VLOOKUP(N58,Hoja1!AM$3:AN$100,2,0),"")</f>
        <v/>
      </c>
      <c r="N58" s="25" t="str">
        <f t="shared" si="2"/>
        <v xml:space="preserve"> </v>
      </c>
      <c r="T58"/>
      <c r="U58" t="s">
        <v>1383</v>
      </c>
      <c r="V58" t="s">
        <v>1383</v>
      </c>
      <c r="W58" t="s">
        <v>1383</v>
      </c>
      <c r="X58" t="s">
        <v>1383</v>
      </c>
      <c r="Y58" t="s">
        <v>1383</v>
      </c>
      <c r="Z58" t="s">
        <v>1383</v>
      </c>
      <c r="AA58" t="s">
        <v>1383</v>
      </c>
      <c r="AB58" t="s">
        <v>1383</v>
      </c>
      <c r="AC58" t="s">
        <v>1383</v>
      </c>
      <c r="AD58" t="s">
        <v>1383</v>
      </c>
      <c r="AE58" t="s">
        <v>1383</v>
      </c>
    </row>
    <row r="59" spans="1:31" ht="120" x14ac:dyDescent="0.25">
      <c r="A59" s="95"/>
      <c r="B59" s="95"/>
      <c r="C59" s="95"/>
      <c r="D59" s="71" t="s">
        <v>214</v>
      </c>
      <c r="E59" s="90" t="s">
        <v>1499</v>
      </c>
      <c r="F59" s="27" t="s">
        <v>810</v>
      </c>
      <c r="G59" s="27">
        <f t="shared" si="1"/>
        <v>0</v>
      </c>
      <c r="H59" s="27" t="s">
        <v>821</v>
      </c>
      <c r="I59" s="27" t="s">
        <v>900</v>
      </c>
      <c r="L59" s="25" t="str">
        <f>IF(H59&gt;0,VLOOKUP(N59,Hoja1!AM$3:AN$100,2,0),"")</f>
        <v>Pendiente</v>
      </c>
      <c r="N59" s="25" t="str">
        <f t="shared" si="2"/>
        <v>Programa Salud y Bienestar</v>
      </c>
      <c r="Q59" t="s">
        <v>956</v>
      </c>
      <c r="S59" s="32" t="s">
        <v>917</v>
      </c>
      <c r="T59" s="33">
        <v>4</v>
      </c>
      <c r="U59" s="36" t="s">
        <v>956</v>
      </c>
      <c r="V59" t="s">
        <v>956</v>
      </c>
      <c r="W59" t="s">
        <v>956</v>
      </c>
      <c r="X59" t="s">
        <v>956</v>
      </c>
      <c r="Y59" t="s">
        <v>956</v>
      </c>
      <c r="Z59" t="s">
        <v>956</v>
      </c>
      <c r="AA59" t="s">
        <v>956</v>
      </c>
      <c r="AB59" t="s">
        <v>956</v>
      </c>
      <c r="AC59" t="s">
        <v>956</v>
      </c>
      <c r="AD59" t="s">
        <v>956</v>
      </c>
    </row>
    <row r="60" spans="1:31" ht="120" x14ac:dyDescent="0.25">
      <c r="A60" s="95"/>
      <c r="B60" s="95"/>
      <c r="C60" s="95"/>
      <c r="D60" s="71" t="s">
        <v>215</v>
      </c>
      <c r="E60" s="6" t="s">
        <v>52</v>
      </c>
      <c r="F60" s="27" t="s">
        <v>810</v>
      </c>
      <c r="G60" s="27">
        <f t="shared" si="1"/>
        <v>0</v>
      </c>
      <c r="H60" s="27" t="s">
        <v>821</v>
      </c>
      <c r="I60" s="27" t="s">
        <v>900</v>
      </c>
      <c r="L60" s="25" t="str">
        <f>IF(H60&gt;0,VLOOKUP(N60,Hoja1!AM$3:AN$100,2,0),"")</f>
        <v>Pendiente</v>
      </c>
      <c r="N60" s="25" t="str">
        <f t="shared" si="2"/>
        <v>Programa Salud y Bienestar</v>
      </c>
      <c r="Q60" t="s">
        <v>956</v>
      </c>
      <c r="S60" s="32" t="s">
        <v>918</v>
      </c>
      <c r="T60" s="33">
        <v>2</v>
      </c>
      <c r="U60" s="36" t="s">
        <v>956</v>
      </c>
      <c r="V60" t="s">
        <v>956</v>
      </c>
    </row>
    <row r="61" spans="1:31" ht="90" x14ac:dyDescent="0.25">
      <c r="A61" s="95"/>
      <c r="B61" s="95"/>
      <c r="C61" s="95"/>
      <c r="D61" s="71" t="s">
        <v>216</v>
      </c>
      <c r="E61" s="6" t="s">
        <v>53</v>
      </c>
      <c r="F61" s="27" t="s">
        <v>810</v>
      </c>
      <c r="G61" s="27">
        <f t="shared" si="1"/>
        <v>0</v>
      </c>
      <c r="L61" s="25" t="str">
        <f>IF(H61&gt;0,VLOOKUP(N61,Hoja1!AM$3:AN$100,2,0),"")</f>
        <v/>
      </c>
      <c r="N61" s="25" t="str">
        <f t="shared" si="2"/>
        <v xml:space="preserve"> </v>
      </c>
      <c r="T61"/>
      <c r="U61" s="81" t="s">
        <v>956</v>
      </c>
      <c r="V61" t="s">
        <v>956</v>
      </c>
    </row>
    <row r="62" spans="1:31" ht="21.75" x14ac:dyDescent="0.25">
      <c r="A62" s="95"/>
      <c r="B62" s="95" t="s">
        <v>131</v>
      </c>
      <c r="C62" s="71"/>
      <c r="D62" s="71"/>
      <c r="E62" s="13" t="s">
        <v>54</v>
      </c>
      <c r="G62" s="27">
        <f t="shared" si="1"/>
        <v>0</v>
      </c>
      <c r="L62" s="25" t="str">
        <f>IF(H62&gt;0,VLOOKUP(N62,Hoja1!AM$3:AN$100,2,0),"")</f>
        <v/>
      </c>
      <c r="N62" s="25" t="str">
        <f t="shared" si="2"/>
        <v xml:space="preserve"> </v>
      </c>
      <c r="T62"/>
      <c r="U62" t="s">
        <v>1383</v>
      </c>
      <c r="V62" t="s">
        <v>1383</v>
      </c>
      <c r="W62" t="s">
        <v>1383</v>
      </c>
      <c r="X62" t="s">
        <v>1383</v>
      </c>
      <c r="Y62" t="s">
        <v>1383</v>
      </c>
      <c r="Z62" t="s">
        <v>1383</v>
      </c>
      <c r="AA62" t="s">
        <v>1383</v>
      </c>
      <c r="AB62" t="s">
        <v>1383</v>
      </c>
      <c r="AC62" t="s">
        <v>1383</v>
      </c>
      <c r="AD62" t="s">
        <v>1383</v>
      </c>
      <c r="AE62" t="s">
        <v>1383</v>
      </c>
    </row>
    <row r="63" spans="1:31" ht="30" x14ac:dyDescent="0.25">
      <c r="A63" s="95"/>
      <c r="B63" s="95"/>
      <c r="C63" s="71"/>
      <c r="D63" s="71"/>
      <c r="E63" s="14" t="s">
        <v>55</v>
      </c>
      <c r="G63" s="27">
        <f t="shared" si="1"/>
        <v>0</v>
      </c>
      <c r="L63" s="25" t="str">
        <f>IF(H63&gt;0,VLOOKUP(N63,Hoja1!AM$3:AN$100,2,0),"")</f>
        <v/>
      </c>
      <c r="N63" s="25" t="str">
        <f t="shared" si="2"/>
        <v xml:space="preserve"> </v>
      </c>
      <c r="T63"/>
      <c r="U63" t="s">
        <v>1383</v>
      </c>
      <c r="V63" t="s">
        <v>1383</v>
      </c>
      <c r="W63" t="s">
        <v>1383</v>
      </c>
      <c r="X63" t="s">
        <v>1383</v>
      </c>
      <c r="Y63" t="s">
        <v>1383</v>
      </c>
      <c r="Z63" t="s">
        <v>1383</v>
      </c>
      <c r="AA63" t="s">
        <v>1383</v>
      </c>
      <c r="AB63" t="s">
        <v>1383</v>
      </c>
      <c r="AC63" t="s">
        <v>1383</v>
      </c>
      <c r="AD63" t="s">
        <v>1383</v>
      </c>
      <c r="AE63" t="s">
        <v>1383</v>
      </c>
    </row>
    <row r="64" spans="1:31" ht="40.5" x14ac:dyDescent="0.25">
      <c r="A64" s="95"/>
      <c r="B64" s="95"/>
      <c r="C64" s="95" t="s">
        <v>153</v>
      </c>
      <c r="D64" s="71"/>
      <c r="E64" s="92" t="s">
        <v>56</v>
      </c>
      <c r="G64" s="27">
        <f t="shared" si="1"/>
        <v>0</v>
      </c>
      <c r="L64" s="25" t="str">
        <f>IF(H64&gt;0,VLOOKUP(N64,Hoja1!AM$3:AN$100,2,0),"")</f>
        <v/>
      </c>
      <c r="N64" s="25" t="str">
        <f t="shared" si="2"/>
        <v xml:space="preserve"> </v>
      </c>
      <c r="T64"/>
      <c r="U64" t="s">
        <v>1383</v>
      </c>
      <c r="V64" t="s">
        <v>1383</v>
      </c>
      <c r="W64" t="s">
        <v>1383</v>
      </c>
      <c r="X64" t="s">
        <v>1383</v>
      </c>
      <c r="Y64" t="s">
        <v>1383</v>
      </c>
      <c r="Z64" t="s">
        <v>1383</v>
      </c>
      <c r="AA64" t="s">
        <v>1383</v>
      </c>
      <c r="AB64" t="s">
        <v>1383</v>
      </c>
      <c r="AC64" t="s">
        <v>1383</v>
      </c>
      <c r="AD64" t="s">
        <v>1383</v>
      </c>
      <c r="AE64" t="s">
        <v>1383</v>
      </c>
    </row>
    <row r="65" spans="1:31" ht="45" x14ac:dyDescent="0.25">
      <c r="A65" s="95"/>
      <c r="B65" s="95"/>
      <c r="C65" s="95"/>
      <c r="D65" s="71" t="s">
        <v>217</v>
      </c>
      <c r="E65" s="6" t="s">
        <v>57</v>
      </c>
      <c r="F65" s="27" t="s">
        <v>809</v>
      </c>
      <c r="G65" s="27">
        <f t="shared" si="1"/>
        <v>0</v>
      </c>
      <c r="L65" s="25" t="str">
        <f>IF(H65&gt;0,VLOOKUP(N65,Hoja1!AM$3:AN$100,2,0),"")</f>
        <v/>
      </c>
      <c r="N65" s="25" t="str">
        <f t="shared" si="2"/>
        <v xml:space="preserve"> </v>
      </c>
      <c r="T65"/>
      <c r="U65" s="81" t="s">
        <v>956</v>
      </c>
    </row>
    <row r="66" spans="1:31" ht="90" x14ac:dyDescent="0.25">
      <c r="A66" s="95"/>
      <c r="B66" s="95"/>
      <c r="C66" s="95"/>
      <c r="D66" s="71" t="s">
        <v>218</v>
      </c>
      <c r="E66" s="6" t="s">
        <v>58</v>
      </c>
      <c r="F66" s="27" t="s">
        <v>809</v>
      </c>
      <c r="G66" s="27">
        <f t="shared" si="1"/>
        <v>0</v>
      </c>
      <c r="H66" s="27" t="s">
        <v>820</v>
      </c>
      <c r="I66" s="27" t="s">
        <v>1044</v>
      </c>
      <c r="L66" s="25" t="str">
        <f>IF(H66&gt;0,VLOOKUP(N66,Hoja1!AM$3:AN$100,2,0),"")</f>
        <v>Pendiente</v>
      </c>
      <c r="N66" s="25" t="str">
        <f t="shared" si="2"/>
        <v>Política Servicios al Cliente</v>
      </c>
      <c r="Q66" t="s">
        <v>956</v>
      </c>
      <c r="S66" s="32" t="s">
        <v>919</v>
      </c>
      <c r="T66" s="33">
        <v>3</v>
      </c>
      <c r="U66" s="36" t="s">
        <v>956</v>
      </c>
      <c r="V66" t="s">
        <v>956</v>
      </c>
      <c r="AD66" t="s">
        <v>956</v>
      </c>
    </row>
    <row r="67" spans="1:31" ht="90" x14ac:dyDescent="0.25">
      <c r="A67" s="95"/>
      <c r="B67" s="95"/>
      <c r="C67" s="95"/>
      <c r="D67" s="71" t="s">
        <v>219</v>
      </c>
      <c r="E67" s="6" t="s">
        <v>59</v>
      </c>
      <c r="F67" s="27" t="s">
        <v>809</v>
      </c>
      <c r="G67" s="27">
        <f t="shared" si="1"/>
        <v>0</v>
      </c>
      <c r="H67" s="27" t="s">
        <v>828</v>
      </c>
      <c r="I67" s="27" t="s">
        <v>1045</v>
      </c>
      <c r="L67" s="25" t="e">
        <f>IF(H67&gt;0,VLOOKUP(N67,Hoja1!AM$3:AN$100,2,0),"")</f>
        <v>#N/A</v>
      </c>
      <c r="N67" s="25" t="str">
        <f t="shared" si="2"/>
        <v>Charla Turismo Accesible</v>
      </c>
      <c r="Q67" t="s">
        <v>956</v>
      </c>
      <c r="S67" s="32" t="s">
        <v>920</v>
      </c>
      <c r="T67" s="33">
        <v>2</v>
      </c>
      <c r="U67" s="36" t="s">
        <v>956</v>
      </c>
    </row>
    <row r="68" spans="1:31" ht="21.75" x14ac:dyDescent="0.25">
      <c r="A68" s="95"/>
      <c r="B68" s="95" t="s">
        <v>132</v>
      </c>
      <c r="C68" s="71"/>
      <c r="D68" s="71"/>
      <c r="E68" s="13" t="s">
        <v>60</v>
      </c>
      <c r="G68" s="27">
        <f t="shared" si="1"/>
        <v>0</v>
      </c>
      <c r="L68" s="25" t="str">
        <f>IF(H68&gt;0,VLOOKUP(N68,Hoja1!AM$3:AN$100,2,0),"")</f>
        <v/>
      </c>
      <c r="N68" s="25" t="str">
        <f t="shared" si="2"/>
        <v xml:space="preserve"> </v>
      </c>
      <c r="T68"/>
      <c r="U68" t="s">
        <v>1383</v>
      </c>
      <c r="V68" t="s">
        <v>1383</v>
      </c>
      <c r="W68" t="s">
        <v>1383</v>
      </c>
      <c r="X68" t="s">
        <v>1383</v>
      </c>
      <c r="Y68" t="s">
        <v>1383</v>
      </c>
      <c r="Z68" t="s">
        <v>1383</v>
      </c>
      <c r="AA68" t="s">
        <v>1383</v>
      </c>
      <c r="AB68" t="s">
        <v>1383</v>
      </c>
      <c r="AC68" t="s">
        <v>1383</v>
      </c>
      <c r="AD68" t="s">
        <v>1383</v>
      </c>
      <c r="AE68" t="s">
        <v>1383</v>
      </c>
    </row>
    <row r="69" spans="1:31" ht="30" x14ac:dyDescent="0.25">
      <c r="A69" s="95"/>
      <c r="B69" s="95"/>
      <c r="C69" s="71"/>
      <c r="D69" s="71"/>
      <c r="E69" s="14" t="s">
        <v>61</v>
      </c>
      <c r="G69" s="27">
        <f t="shared" si="1"/>
        <v>0</v>
      </c>
      <c r="L69" s="25" t="str">
        <f>IF(H69&gt;0,VLOOKUP(N69,Hoja1!AM$3:AN$100,2,0),"")</f>
        <v/>
      </c>
      <c r="N69" s="25" t="str">
        <f t="shared" si="2"/>
        <v xml:space="preserve"> </v>
      </c>
      <c r="T69"/>
      <c r="U69" t="s">
        <v>1383</v>
      </c>
      <c r="V69" t="s">
        <v>1383</v>
      </c>
      <c r="W69" t="s">
        <v>1383</v>
      </c>
      <c r="X69" t="s">
        <v>1383</v>
      </c>
      <c r="Y69" t="s">
        <v>1383</v>
      </c>
      <c r="Z69" t="s">
        <v>1383</v>
      </c>
      <c r="AA69" t="s">
        <v>1383</v>
      </c>
      <c r="AB69" t="s">
        <v>1383</v>
      </c>
      <c r="AC69" t="s">
        <v>1383</v>
      </c>
      <c r="AD69" t="s">
        <v>1383</v>
      </c>
      <c r="AE69" t="s">
        <v>1383</v>
      </c>
    </row>
    <row r="70" spans="1:31" ht="20.25" x14ac:dyDescent="0.25">
      <c r="A70" s="95"/>
      <c r="B70" s="95"/>
      <c r="C70" s="95" t="s">
        <v>154</v>
      </c>
      <c r="D70" s="71"/>
      <c r="E70" s="15" t="s">
        <v>62</v>
      </c>
      <c r="G70" s="27">
        <f t="shared" si="1"/>
        <v>0</v>
      </c>
      <c r="L70" s="25" t="str">
        <f>IF(H70&gt;0,VLOOKUP(N70,Hoja1!AM$3:AN$100,2,0),"")</f>
        <v/>
      </c>
      <c r="N70" s="25" t="str">
        <f t="shared" si="2"/>
        <v xml:space="preserve"> </v>
      </c>
      <c r="T70"/>
      <c r="U70" t="s">
        <v>1383</v>
      </c>
      <c r="V70" t="s">
        <v>1383</v>
      </c>
      <c r="W70" t="s">
        <v>1383</v>
      </c>
      <c r="X70" t="s">
        <v>1383</v>
      </c>
      <c r="Y70" t="s">
        <v>1383</v>
      </c>
      <c r="Z70" t="s">
        <v>1383</v>
      </c>
      <c r="AA70" t="s">
        <v>1383</v>
      </c>
      <c r="AB70" t="s">
        <v>1383</v>
      </c>
      <c r="AC70" t="s">
        <v>1383</v>
      </c>
      <c r="AD70" t="s">
        <v>1383</v>
      </c>
      <c r="AE70" t="s">
        <v>1383</v>
      </c>
    </row>
    <row r="71" spans="1:31" ht="30" x14ac:dyDescent="0.25">
      <c r="A71" s="95"/>
      <c r="B71" s="95"/>
      <c r="C71" s="95"/>
      <c r="D71" s="96" t="s">
        <v>220</v>
      </c>
      <c r="E71" s="102" t="s">
        <v>63</v>
      </c>
      <c r="H71" s="27" t="s">
        <v>1046</v>
      </c>
      <c r="I71" s="27" t="s">
        <v>1051</v>
      </c>
      <c r="T71"/>
      <c r="U71" s="116" t="s">
        <v>956</v>
      </c>
      <c r="V71" s="116"/>
      <c r="W71" s="116"/>
      <c r="X71" s="116"/>
      <c r="Y71" s="116"/>
      <c r="Z71" s="116"/>
      <c r="AA71" s="116"/>
      <c r="AB71" s="116"/>
      <c r="AC71" s="116"/>
      <c r="AD71" s="116"/>
    </row>
    <row r="72" spans="1:31" x14ac:dyDescent="0.25">
      <c r="A72" s="95"/>
      <c r="B72" s="95"/>
      <c r="C72" s="95"/>
      <c r="D72" s="97"/>
      <c r="E72" s="103"/>
      <c r="H72" s="27" t="s">
        <v>1046</v>
      </c>
      <c r="I72" s="27" t="s">
        <v>1049</v>
      </c>
      <c r="T72"/>
      <c r="U72" s="116"/>
      <c r="V72" s="116"/>
      <c r="W72" s="116"/>
      <c r="X72" s="116"/>
      <c r="Y72" s="116"/>
      <c r="Z72" s="116"/>
      <c r="AA72" s="116"/>
      <c r="AB72" s="116"/>
      <c r="AC72" s="116"/>
      <c r="AD72" s="116"/>
    </row>
    <row r="73" spans="1:31" x14ac:dyDescent="0.25">
      <c r="A73" s="95"/>
      <c r="B73" s="95"/>
      <c r="C73" s="95"/>
      <c r="D73" s="97"/>
      <c r="E73" s="103"/>
      <c r="H73" s="27" t="s">
        <v>1046</v>
      </c>
      <c r="I73" s="27" t="s">
        <v>1048</v>
      </c>
      <c r="T73"/>
      <c r="U73" s="116"/>
      <c r="V73" s="116"/>
      <c r="W73" s="116"/>
      <c r="X73" s="116"/>
      <c r="Y73" s="116"/>
      <c r="Z73" s="116"/>
      <c r="AA73" s="116"/>
      <c r="AB73" s="116"/>
      <c r="AC73" s="116"/>
      <c r="AD73" s="116"/>
    </row>
    <row r="74" spans="1:31" ht="75" x14ac:dyDescent="0.25">
      <c r="A74" s="95"/>
      <c r="B74" s="95"/>
      <c r="C74" s="95"/>
      <c r="D74" s="98"/>
      <c r="E74" s="104"/>
      <c r="F74" s="27" t="s">
        <v>809</v>
      </c>
      <c r="G74" s="27">
        <f t="shared" si="1"/>
        <v>0</v>
      </c>
      <c r="H74" s="40" t="s">
        <v>820</v>
      </c>
      <c r="I74" s="27" t="s">
        <v>1044</v>
      </c>
      <c r="L74" s="25" t="str">
        <f>IF(H74&gt;0,VLOOKUP(N74,Hoja1!AM$3:AN$100,2,0),"")</f>
        <v>Pendiente</v>
      </c>
      <c r="N74" s="25" t="str">
        <f t="shared" si="2"/>
        <v>Política Servicios al Cliente</v>
      </c>
      <c r="Q74" t="s">
        <v>956</v>
      </c>
      <c r="S74" s="32" t="s">
        <v>921</v>
      </c>
      <c r="T74" s="33">
        <v>2</v>
      </c>
      <c r="U74" s="117"/>
      <c r="V74" s="117"/>
      <c r="W74" s="117"/>
      <c r="X74" s="117"/>
      <c r="Y74" s="117"/>
      <c r="Z74" s="117"/>
      <c r="AA74" s="117"/>
      <c r="AB74" s="117"/>
      <c r="AC74" s="117"/>
      <c r="AD74" s="117"/>
    </row>
    <row r="75" spans="1:31" x14ac:dyDescent="0.25">
      <c r="A75" s="95"/>
      <c r="B75" s="95"/>
      <c r="C75" s="95"/>
      <c r="D75" s="96" t="s">
        <v>221</v>
      </c>
      <c r="E75" s="102" t="s">
        <v>64</v>
      </c>
      <c r="H75" s="40" t="s">
        <v>894</v>
      </c>
      <c r="I75" s="27" t="s">
        <v>1053</v>
      </c>
      <c r="U75" s="118" t="s">
        <v>956</v>
      </c>
      <c r="V75" s="118" t="s">
        <v>1052</v>
      </c>
      <c r="W75" s="118"/>
      <c r="X75" s="118"/>
      <c r="Y75" s="118"/>
      <c r="Z75" s="118"/>
      <c r="AA75" s="118"/>
      <c r="AB75" s="118"/>
      <c r="AC75" s="118"/>
      <c r="AD75" s="118"/>
    </row>
    <row r="76" spans="1:31" x14ac:dyDescent="0.25">
      <c r="A76" s="95"/>
      <c r="B76" s="95"/>
      <c r="C76" s="95"/>
      <c r="D76" s="97"/>
      <c r="E76" s="103"/>
      <c r="H76" s="40" t="s">
        <v>894</v>
      </c>
      <c r="I76" s="27" t="s">
        <v>1054</v>
      </c>
      <c r="U76" s="119"/>
      <c r="V76" s="119"/>
      <c r="W76" s="119"/>
      <c r="X76" s="119"/>
      <c r="Y76" s="119"/>
      <c r="Z76" s="119"/>
      <c r="AA76" s="119"/>
      <c r="AB76" s="119"/>
      <c r="AC76" s="119"/>
      <c r="AD76" s="119"/>
    </row>
    <row r="77" spans="1:31" ht="105" x14ac:dyDescent="0.25">
      <c r="A77" s="95"/>
      <c r="B77" s="95"/>
      <c r="C77" s="95"/>
      <c r="D77" s="97"/>
      <c r="E77" s="103"/>
      <c r="F77" s="27" t="s">
        <v>809</v>
      </c>
      <c r="G77" s="27">
        <f t="shared" si="1"/>
        <v>0</v>
      </c>
      <c r="H77" s="40" t="s">
        <v>1046</v>
      </c>
      <c r="I77" s="27" t="s">
        <v>1051</v>
      </c>
      <c r="L77" s="25" t="e">
        <f>IF(H77&gt;0,VLOOKUP(N77,Hoja1!AM$3:AN$100,2,0),"")</f>
        <v>#N/A</v>
      </c>
      <c r="N77" s="25" t="str">
        <f t="shared" si="2"/>
        <v>Divulgación Revistas Nacionales</v>
      </c>
      <c r="Q77" t="s">
        <v>956</v>
      </c>
      <c r="S77" s="32" t="s">
        <v>922</v>
      </c>
      <c r="T77" s="33">
        <v>3</v>
      </c>
      <c r="U77" s="119"/>
      <c r="V77" s="119"/>
      <c r="W77" s="119"/>
      <c r="X77" s="119"/>
      <c r="Y77" s="119"/>
      <c r="Z77" s="119"/>
      <c r="AA77" s="119"/>
      <c r="AB77" s="119"/>
      <c r="AC77" s="119"/>
      <c r="AD77" s="119"/>
    </row>
    <row r="78" spans="1:31" x14ac:dyDescent="0.25">
      <c r="A78" s="95"/>
      <c r="B78" s="71"/>
      <c r="C78" s="71"/>
      <c r="D78" s="98"/>
      <c r="E78" s="104"/>
      <c r="H78" s="40"/>
      <c r="T78" s="41"/>
      <c r="U78" s="119"/>
      <c r="V78" s="119"/>
      <c r="W78" s="119"/>
      <c r="X78" s="119"/>
      <c r="Y78" s="119"/>
      <c r="Z78" s="119"/>
      <c r="AA78" s="119"/>
      <c r="AB78" s="119"/>
      <c r="AC78" s="119"/>
      <c r="AD78" s="119"/>
    </row>
    <row r="79" spans="1:31" ht="21.75" x14ac:dyDescent="0.25">
      <c r="A79" s="95"/>
      <c r="B79" s="95" t="s">
        <v>133</v>
      </c>
      <c r="C79" s="71"/>
      <c r="D79" s="71"/>
      <c r="E79" s="13" t="s">
        <v>65</v>
      </c>
      <c r="G79" s="27">
        <f t="shared" ref="G79:G190" si="3">COUNTIF(J79:K79,"=*")</f>
        <v>0</v>
      </c>
      <c r="L79" s="25" t="str">
        <f>IF(H79&gt;0,VLOOKUP(N79,Hoja1!AM$3:AN$100,2,0),"")</f>
        <v/>
      </c>
      <c r="N79" s="25" t="str">
        <f t="shared" si="2"/>
        <v xml:space="preserve"> </v>
      </c>
      <c r="T79"/>
      <c r="U79" t="s">
        <v>1383</v>
      </c>
      <c r="V79" t="s">
        <v>1383</v>
      </c>
      <c r="W79" t="s">
        <v>1383</v>
      </c>
      <c r="X79" t="s">
        <v>1383</v>
      </c>
      <c r="Y79" t="s">
        <v>1383</v>
      </c>
      <c r="Z79" t="s">
        <v>1383</v>
      </c>
      <c r="AA79" t="s">
        <v>1383</v>
      </c>
      <c r="AB79" t="s">
        <v>1383</v>
      </c>
      <c r="AC79" t="s">
        <v>1383</v>
      </c>
      <c r="AD79" t="s">
        <v>1383</v>
      </c>
      <c r="AE79" t="s">
        <v>1383</v>
      </c>
    </row>
    <row r="80" spans="1:31" ht="60" x14ac:dyDescent="0.25">
      <c r="A80" s="95"/>
      <c r="B80" s="95"/>
      <c r="C80" s="71"/>
      <c r="D80" s="71"/>
      <c r="E80" s="14" t="s">
        <v>66</v>
      </c>
      <c r="G80" s="27">
        <f t="shared" si="3"/>
        <v>0</v>
      </c>
      <c r="L80" s="25" t="str">
        <f>IF(H80&gt;0,VLOOKUP(N80,Hoja1!AM$3:AN$100,2,0),"")</f>
        <v/>
      </c>
      <c r="N80" s="25" t="str">
        <f t="shared" ref="N80:N191" si="4">CONCATENATE(H80," ",I80)</f>
        <v xml:space="preserve"> </v>
      </c>
      <c r="T80"/>
      <c r="U80" t="s">
        <v>1383</v>
      </c>
      <c r="V80" t="s">
        <v>1383</v>
      </c>
      <c r="W80" t="s">
        <v>1383</v>
      </c>
      <c r="X80" t="s">
        <v>1383</v>
      </c>
      <c r="Y80" t="s">
        <v>1383</v>
      </c>
      <c r="Z80" t="s">
        <v>1383</v>
      </c>
      <c r="AA80" t="s">
        <v>1383</v>
      </c>
      <c r="AB80" t="s">
        <v>1383</v>
      </c>
      <c r="AC80" t="s">
        <v>1383</v>
      </c>
      <c r="AD80" t="s">
        <v>1383</v>
      </c>
      <c r="AE80" t="s">
        <v>1383</v>
      </c>
    </row>
    <row r="81" spans="1:31" ht="40.5" x14ac:dyDescent="0.25">
      <c r="A81" s="95"/>
      <c r="B81" s="95"/>
      <c r="C81" s="95" t="s">
        <v>155</v>
      </c>
      <c r="D81" s="71"/>
      <c r="E81" s="15" t="s">
        <v>67</v>
      </c>
      <c r="G81" s="27">
        <f t="shared" si="3"/>
        <v>0</v>
      </c>
      <c r="H81" s="45"/>
      <c r="L81" s="25" t="str">
        <f>IF(H81&gt;0,VLOOKUP(N81,Hoja1!AM$3:AN$100,2,0),"")</f>
        <v/>
      </c>
      <c r="N81" s="25" t="str">
        <f t="shared" si="4"/>
        <v xml:space="preserve"> </v>
      </c>
      <c r="T81"/>
      <c r="U81" t="s">
        <v>1383</v>
      </c>
      <c r="V81" t="s">
        <v>1383</v>
      </c>
      <c r="W81" t="s">
        <v>1383</v>
      </c>
      <c r="X81" t="s">
        <v>1383</v>
      </c>
      <c r="Y81" t="s">
        <v>1383</v>
      </c>
      <c r="Z81" t="s">
        <v>1383</v>
      </c>
      <c r="AA81" t="s">
        <v>1383</v>
      </c>
      <c r="AB81" t="s">
        <v>1383</v>
      </c>
      <c r="AC81" t="s">
        <v>1383</v>
      </c>
      <c r="AD81" t="s">
        <v>1383</v>
      </c>
      <c r="AE81" t="s">
        <v>1383</v>
      </c>
    </row>
    <row r="82" spans="1:31" ht="45" x14ac:dyDescent="0.25">
      <c r="A82" s="95"/>
      <c r="B82" s="95"/>
      <c r="C82" s="95"/>
      <c r="D82" s="71" t="s">
        <v>222</v>
      </c>
      <c r="E82" s="6" t="s">
        <v>68</v>
      </c>
      <c r="F82" s="27" t="s">
        <v>809</v>
      </c>
      <c r="G82" s="27">
        <f t="shared" si="3"/>
        <v>0</v>
      </c>
      <c r="H82" s="44" t="s">
        <v>834</v>
      </c>
      <c r="I82" s="27" t="s">
        <v>1056</v>
      </c>
      <c r="L82" s="25" t="e">
        <f>IF(H82&gt;0,VLOOKUP(N82,Hoja1!AM$3:AN$100,2,0),"")</f>
        <v>#N/A</v>
      </c>
      <c r="N82" s="25" t="str">
        <f t="shared" si="4"/>
        <v>Manual Código Ética</v>
      </c>
      <c r="T82"/>
      <c r="U82" t="s">
        <v>956</v>
      </c>
      <c r="V82" t="s">
        <v>956</v>
      </c>
      <c r="W82" t="s">
        <v>956</v>
      </c>
      <c r="X82" t="s">
        <v>956</v>
      </c>
      <c r="Y82" t="s">
        <v>956</v>
      </c>
      <c r="Z82" t="s">
        <v>956</v>
      </c>
      <c r="AA82" t="s">
        <v>956</v>
      </c>
      <c r="AB82" t="s">
        <v>956</v>
      </c>
      <c r="AC82" t="s">
        <v>956</v>
      </c>
    </row>
    <row r="83" spans="1:31" ht="30" x14ac:dyDescent="0.25">
      <c r="A83" s="95"/>
      <c r="B83" s="95"/>
      <c r="C83" s="95"/>
      <c r="D83" s="96" t="s">
        <v>223</v>
      </c>
      <c r="E83" s="102" t="s">
        <v>69</v>
      </c>
      <c r="H83" s="43" t="s">
        <v>1046</v>
      </c>
      <c r="I83" s="27" t="s">
        <v>1050</v>
      </c>
      <c r="L83" s="25" t="e">
        <f>IF(H83&gt;0,VLOOKUP(N83,Hoja1!AM$3:AN$100,2,0),"")</f>
        <v>#N/A</v>
      </c>
      <c r="N83" s="25" t="str">
        <f t="shared" si="4"/>
        <v>Divulgación Revista Act I/E</v>
      </c>
      <c r="T83"/>
      <c r="U83" s="116" t="s">
        <v>956</v>
      </c>
      <c r="V83" s="116"/>
      <c r="W83" s="116"/>
      <c r="X83" s="116"/>
      <c r="Y83" s="116"/>
      <c r="Z83" s="116"/>
      <c r="AA83" s="116"/>
      <c r="AB83" s="116"/>
      <c r="AC83" s="116"/>
      <c r="AD83" s="116"/>
    </row>
    <row r="84" spans="1:31" x14ac:dyDescent="0.25">
      <c r="A84" s="95"/>
      <c r="B84" s="95"/>
      <c r="C84" s="95"/>
      <c r="D84" s="97"/>
      <c r="E84" s="103"/>
      <c r="H84" s="43" t="s">
        <v>828</v>
      </c>
      <c r="I84" s="27" t="s">
        <v>832</v>
      </c>
      <c r="N84" s="25" t="str">
        <f t="shared" si="4"/>
        <v>Charla Pani Amor</v>
      </c>
      <c r="T84"/>
      <c r="U84" s="116"/>
      <c r="V84" s="116"/>
      <c r="W84" s="116"/>
      <c r="X84" s="116"/>
      <c r="Y84" s="116"/>
      <c r="Z84" s="116"/>
      <c r="AA84" s="116"/>
      <c r="AB84" s="116"/>
      <c r="AC84" s="116"/>
      <c r="AD84" s="116"/>
    </row>
    <row r="85" spans="1:31" x14ac:dyDescent="0.25">
      <c r="A85" s="95"/>
      <c r="B85" s="95"/>
      <c r="C85" s="95"/>
      <c r="D85" s="97"/>
      <c r="E85" s="103"/>
      <c r="H85" s="43" t="s">
        <v>828</v>
      </c>
      <c r="I85" s="27" t="s">
        <v>1057</v>
      </c>
      <c r="N85" s="25" t="str">
        <f t="shared" si="4"/>
        <v>Charla Trata Personas</v>
      </c>
      <c r="T85"/>
      <c r="U85" s="116"/>
      <c r="V85" s="116"/>
      <c r="W85" s="116"/>
      <c r="X85" s="116"/>
      <c r="Y85" s="116"/>
      <c r="Z85" s="116"/>
      <c r="AA85" s="116"/>
      <c r="AB85" s="116"/>
      <c r="AC85" s="116"/>
      <c r="AD85" s="116"/>
    </row>
    <row r="86" spans="1:31" ht="90" x14ac:dyDescent="0.25">
      <c r="A86" s="95"/>
      <c r="B86" s="95"/>
      <c r="C86" s="95"/>
      <c r="D86" s="98"/>
      <c r="E86" s="104"/>
      <c r="F86" s="27" t="s">
        <v>809</v>
      </c>
      <c r="G86" s="27">
        <f t="shared" si="3"/>
        <v>0</v>
      </c>
      <c r="H86" s="27" t="s">
        <v>1046</v>
      </c>
      <c r="I86" s="27" t="s">
        <v>1048</v>
      </c>
      <c r="L86" s="25" t="e">
        <f>IF(H86&gt;0,VLOOKUP(N86,Hoja1!AM$3:AN$100,2,0),"")</f>
        <v>#N/A</v>
      </c>
      <c r="N86" s="25" t="str">
        <f t="shared" si="4"/>
        <v>Divulgación Facebook</v>
      </c>
      <c r="Q86" t="s">
        <v>956</v>
      </c>
      <c r="S86" s="32" t="s">
        <v>923</v>
      </c>
      <c r="T86" s="33">
        <v>1</v>
      </c>
      <c r="U86" s="117"/>
      <c r="V86" s="116"/>
      <c r="W86" s="116"/>
      <c r="X86" s="116"/>
      <c r="Y86" s="116"/>
      <c r="Z86" s="116"/>
      <c r="AA86" s="116"/>
      <c r="AB86" s="116"/>
      <c r="AC86" s="116"/>
      <c r="AD86" s="116"/>
    </row>
    <row r="87" spans="1:31" x14ac:dyDescent="0.25">
      <c r="A87" s="95"/>
      <c r="B87" s="95"/>
      <c r="C87" s="95"/>
      <c r="D87" s="96" t="s">
        <v>224</v>
      </c>
      <c r="E87" s="102" t="s">
        <v>70</v>
      </c>
      <c r="H87" s="27" t="s">
        <v>1046</v>
      </c>
      <c r="I87" s="27" t="s">
        <v>1048</v>
      </c>
      <c r="U87" s="120" t="s">
        <v>956</v>
      </c>
      <c r="V87" s="120"/>
      <c r="W87" s="120"/>
      <c r="X87" s="120"/>
      <c r="Y87" s="120"/>
      <c r="Z87" s="120"/>
      <c r="AA87" s="120"/>
      <c r="AB87" s="120"/>
      <c r="AC87" s="120"/>
      <c r="AD87" s="120"/>
    </row>
    <row r="88" spans="1:31" x14ac:dyDescent="0.25">
      <c r="A88" s="95"/>
      <c r="B88" s="95"/>
      <c r="C88" s="95"/>
      <c r="D88" s="97"/>
      <c r="E88" s="103"/>
      <c r="H88" s="27" t="s">
        <v>1046</v>
      </c>
      <c r="I88" s="27" t="s">
        <v>1050</v>
      </c>
      <c r="U88" s="121"/>
      <c r="V88" s="121"/>
      <c r="W88" s="121"/>
      <c r="X88" s="121"/>
      <c r="Y88" s="121"/>
      <c r="Z88" s="121"/>
      <c r="AA88" s="121"/>
      <c r="AB88" s="121"/>
      <c r="AC88" s="121"/>
      <c r="AD88" s="121"/>
    </row>
    <row r="89" spans="1:31" x14ac:dyDescent="0.25">
      <c r="A89" s="95"/>
      <c r="B89" s="95"/>
      <c r="C89" s="95"/>
      <c r="D89" s="97"/>
      <c r="E89" s="103"/>
      <c r="H89" s="27" t="s">
        <v>1046</v>
      </c>
      <c r="I89" s="27" t="s">
        <v>1049</v>
      </c>
      <c r="U89" s="121"/>
      <c r="V89" s="121"/>
      <c r="W89" s="121"/>
      <c r="X89" s="121"/>
      <c r="Y89" s="121"/>
      <c r="Z89" s="121"/>
      <c r="AA89" s="121"/>
      <c r="AB89" s="121"/>
      <c r="AC89" s="121"/>
      <c r="AD89" s="121"/>
    </row>
    <row r="90" spans="1:31" ht="75" x14ac:dyDescent="0.25">
      <c r="A90" s="95"/>
      <c r="B90" s="95"/>
      <c r="C90" s="95"/>
      <c r="D90" s="98"/>
      <c r="E90" s="104"/>
      <c r="F90" s="27" t="s">
        <v>809</v>
      </c>
      <c r="G90" s="27">
        <f t="shared" si="3"/>
        <v>0</v>
      </c>
      <c r="H90" s="27" t="s">
        <v>1058</v>
      </c>
      <c r="I90" s="27" t="s">
        <v>1059</v>
      </c>
      <c r="L90" s="25" t="e">
        <f>IF(H90&gt;0,VLOOKUP(N90,Hoja1!AM$3:AN$100,2,0),"")</f>
        <v>#N/A</v>
      </c>
      <c r="N90" s="25" t="str">
        <f t="shared" si="4"/>
        <v>Campañas CAHASGV</v>
      </c>
      <c r="Q90" t="s">
        <v>956</v>
      </c>
      <c r="S90" s="32" t="s">
        <v>924</v>
      </c>
      <c r="T90" s="33">
        <v>2</v>
      </c>
      <c r="U90" s="122"/>
      <c r="V90" s="122"/>
      <c r="W90" s="122"/>
      <c r="X90" s="122"/>
      <c r="Y90" s="122"/>
      <c r="Z90" s="122"/>
      <c r="AA90" s="122"/>
      <c r="AB90" s="122"/>
      <c r="AC90" s="122"/>
      <c r="AD90" s="122"/>
    </row>
    <row r="91" spans="1:31" ht="21.75" x14ac:dyDescent="0.25">
      <c r="A91" s="95"/>
      <c r="B91" s="95" t="s">
        <v>134</v>
      </c>
      <c r="C91" s="71"/>
      <c r="D91" s="71"/>
      <c r="E91" s="13" t="s">
        <v>71</v>
      </c>
      <c r="G91" s="27">
        <f t="shared" si="3"/>
        <v>0</v>
      </c>
      <c r="L91" s="25" t="str">
        <f>IF(H91&gt;0,VLOOKUP(N91,Hoja1!AM$3:AN$100,2,0),"")</f>
        <v/>
      </c>
      <c r="N91" s="25" t="str">
        <f t="shared" si="4"/>
        <v xml:space="preserve"> </v>
      </c>
      <c r="T91"/>
      <c r="U91" t="s">
        <v>1383</v>
      </c>
      <c r="V91" t="s">
        <v>1383</v>
      </c>
      <c r="W91" t="s">
        <v>1383</v>
      </c>
      <c r="X91" t="s">
        <v>1383</v>
      </c>
      <c r="Y91" t="s">
        <v>1383</v>
      </c>
      <c r="Z91" t="s">
        <v>1383</v>
      </c>
      <c r="AA91" t="s">
        <v>1383</v>
      </c>
      <c r="AB91" t="s">
        <v>1383</v>
      </c>
      <c r="AC91" t="s">
        <v>1383</v>
      </c>
      <c r="AD91" t="s">
        <v>1383</v>
      </c>
      <c r="AE91" t="s">
        <v>1383</v>
      </c>
    </row>
    <row r="92" spans="1:31" ht="45" x14ac:dyDescent="0.25">
      <c r="A92" s="95"/>
      <c r="B92" s="95"/>
      <c r="C92" s="71"/>
      <c r="D92" s="71"/>
      <c r="E92" s="14" t="s">
        <v>72</v>
      </c>
      <c r="G92" s="27">
        <f t="shared" si="3"/>
        <v>0</v>
      </c>
      <c r="L92" s="25" t="str">
        <f>IF(H92&gt;0,VLOOKUP(N92,Hoja1!AM$3:AN$100,2,0),"")</f>
        <v/>
      </c>
      <c r="N92" s="25" t="str">
        <f t="shared" si="4"/>
        <v xml:space="preserve"> </v>
      </c>
      <c r="T92"/>
      <c r="U92" t="s">
        <v>1383</v>
      </c>
      <c r="V92" t="s">
        <v>1383</v>
      </c>
      <c r="W92" t="s">
        <v>1383</v>
      </c>
      <c r="X92" t="s">
        <v>1383</v>
      </c>
      <c r="Y92" t="s">
        <v>1383</v>
      </c>
      <c r="Z92" t="s">
        <v>1383</v>
      </c>
      <c r="AA92" t="s">
        <v>1383</v>
      </c>
      <c r="AB92" t="s">
        <v>1383</v>
      </c>
      <c r="AC92" t="s">
        <v>1383</v>
      </c>
      <c r="AD92" t="s">
        <v>1383</v>
      </c>
      <c r="AE92" t="s">
        <v>1383</v>
      </c>
    </row>
    <row r="93" spans="1:31" ht="20.25" x14ac:dyDescent="0.25">
      <c r="A93" s="95"/>
      <c r="B93" s="95"/>
      <c r="C93" s="95" t="s">
        <v>156</v>
      </c>
      <c r="D93" s="71"/>
      <c r="E93" s="15" t="s">
        <v>73</v>
      </c>
      <c r="G93" s="27">
        <f t="shared" si="3"/>
        <v>0</v>
      </c>
      <c r="L93" s="25" t="str">
        <f>IF(H93&gt;0,VLOOKUP(N93,Hoja1!AM$3:AN$100,2,0),"")</f>
        <v/>
      </c>
      <c r="N93" s="25" t="str">
        <f t="shared" si="4"/>
        <v xml:space="preserve"> </v>
      </c>
      <c r="T93"/>
      <c r="U93" t="s">
        <v>1383</v>
      </c>
      <c r="V93" t="s">
        <v>1383</v>
      </c>
      <c r="W93" t="s">
        <v>1383</v>
      </c>
      <c r="X93" t="s">
        <v>1383</v>
      </c>
      <c r="Y93" t="s">
        <v>1383</v>
      </c>
      <c r="Z93" t="s">
        <v>1383</v>
      </c>
      <c r="AA93" t="s">
        <v>1383</v>
      </c>
      <c r="AB93" t="s">
        <v>1383</v>
      </c>
      <c r="AC93" t="s">
        <v>1383</v>
      </c>
      <c r="AD93" t="s">
        <v>1383</v>
      </c>
      <c r="AE93" t="s">
        <v>1383</v>
      </c>
    </row>
    <row r="94" spans="1:31" ht="30" x14ac:dyDescent="0.25">
      <c r="A94" s="95"/>
      <c r="B94" s="95"/>
      <c r="C94" s="95"/>
      <c r="D94" s="96" t="s">
        <v>225</v>
      </c>
      <c r="E94" s="102" t="s">
        <v>74</v>
      </c>
      <c r="F94" s="27" t="s">
        <v>811</v>
      </c>
      <c r="H94" s="27" t="s">
        <v>1062</v>
      </c>
      <c r="I94" s="27" t="s">
        <v>896</v>
      </c>
      <c r="N94" s="25" t="str">
        <f t="shared" si="4"/>
        <v>Asistencias Salud Ocupacional</v>
      </c>
      <c r="T94"/>
      <c r="U94" s="116" t="s">
        <v>956</v>
      </c>
      <c r="V94" s="116" t="s">
        <v>956</v>
      </c>
      <c r="W94" s="116"/>
      <c r="X94" s="116"/>
      <c r="Y94" s="116"/>
      <c r="Z94" s="116"/>
      <c r="AA94" s="116"/>
      <c r="AB94" s="116"/>
      <c r="AC94" s="116"/>
      <c r="AD94" s="116"/>
    </row>
    <row r="95" spans="1:31" x14ac:dyDescent="0.25">
      <c r="A95" s="95"/>
      <c r="B95" s="95"/>
      <c r="C95" s="95"/>
      <c r="D95" s="97"/>
      <c r="E95" s="103"/>
      <c r="H95" s="27" t="s">
        <v>1060</v>
      </c>
      <c r="I95" s="27" t="s">
        <v>1063</v>
      </c>
      <c r="N95" s="25" t="str">
        <f t="shared" si="4"/>
        <v>Plan Trabajo SO</v>
      </c>
      <c r="T95"/>
      <c r="U95" s="116"/>
      <c r="V95" s="116"/>
      <c r="W95" s="116"/>
      <c r="X95" s="116"/>
      <c r="Y95" s="116"/>
      <c r="Z95" s="116"/>
      <c r="AA95" s="116"/>
      <c r="AB95" s="116"/>
      <c r="AC95" s="116"/>
      <c r="AD95" s="116"/>
    </row>
    <row r="96" spans="1:31" ht="30" x14ac:dyDescent="0.25">
      <c r="A96" s="95"/>
      <c r="B96" s="95"/>
      <c r="C96" s="95"/>
      <c r="D96" s="97"/>
      <c r="E96" s="103"/>
      <c r="H96" s="27" t="s">
        <v>835</v>
      </c>
      <c r="I96" s="27" t="s">
        <v>1065</v>
      </c>
      <c r="N96" s="25" t="str">
        <f t="shared" si="4"/>
        <v>Instructivo Limpieza de Piscinas</v>
      </c>
      <c r="T96"/>
      <c r="U96" s="116"/>
      <c r="V96" s="116"/>
      <c r="W96" s="116"/>
      <c r="X96" s="116"/>
      <c r="Y96" s="116"/>
      <c r="Z96" s="116"/>
      <c r="AA96" s="116"/>
      <c r="AB96" s="116"/>
      <c r="AC96" s="116"/>
      <c r="AD96" s="116"/>
    </row>
    <row r="97" spans="1:31" ht="30" x14ac:dyDescent="0.25">
      <c r="A97" s="95"/>
      <c r="B97" s="95"/>
      <c r="C97" s="95"/>
      <c r="D97" s="97"/>
      <c r="E97" s="103"/>
      <c r="H97" s="27" t="s">
        <v>819</v>
      </c>
      <c r="I97" s="27" t="s">
        <v>1066</v>
      </c>
      <c r="N97" s="25" t="str">
        <f t="shared" si="4"/>
        <v>Foto Vestimenta Seguridad</v>
      </c>
      <c r="T97"/>
      <c r="U97" s="116"/>
      <c r="V97" s="116"/>
      <c r="W97" s="116"/>
      <c r="X97" s="116"/>
      <c r="Y97" s="116"/>
      <c r="Z97" s="116"/>
      <c r="AA97" s="116"/>
      <c r="AB97" s="116"/>
      <c r="AC97" s="116"/>
      <c r="AD97" s="116"/>
    </row>
    <row r="98" spans="1:31" ht="75" x14ac:dyDescent="0.25">
      <c r="A98" s="95"/>
      <c r="B98" s="95"/>
      <c r="C98" s="95"/>
      <c r="D98" s="98"/>
      <c r="E98" s="104"/>
      <c r="F98" s="27" t="s">
        <v>811</v>
      </c>
      <c r="G98" s="27">
        <f t="shared" si="3"/>
        <v>0</v>
      </c>
      <c r="H98" s="27" t="s">
        <v>1060</v>
      </c>
      <c r="I98" s="27" t="s">
        <v>1061</v>
      </c>
      <c r="L98" s="25" t="e">
        <f>IF(H98&gt;0,VLOOKUP(N98,Hoja1!AM$3:AN$100,2,0),"")</f>
        <v>#N/A</v>
      </c>
      <c r="N98" s="25" t="str">
        <f t="shared" si="4"/>
        <v>Plan Prevención Accidentes</v>
      </c>
      <c r="Q98" t="s">
        <v>956</v>
      </c>
      <c r="S98" s="32" t="s">
        <v>925</v>
      </c>
      <c r="T98" s="33">
        <v>3</v>
      </c>
      <c r="U98" s="117"/>
      <c r="V98" s="117"/>
      <c r="W98" s="117"/>
      <c r="X98" s="117"/>
      <c r="Y98" s="117"/>
      <c r="Z98" s="117"/>
      <c r="AA98" s="117"/>
      <c r="AB98" s="117"/>
      <c r="AC98" s="117"/>
      <c r="AD98" s="117"/>
    </row>
    <row r="99" spans="1:31" x14ac:dyDescent="0.25">
      <c r="A99" s="95"/>
      <c r="B99" s="95"/>
      <c r="C99" s="95"/>
      <c r="D99" s="96" t="s">
        <v>226</v>
      </c>
      <c r="E99" s="102" t="s">
        <v>75</v>
      </c>
      <c r="H99" s="27" t="s">
        <v>847</v>
      </c>
      <c r="I99" s="27" t="s">
        <v>1067</v>
      </c>
      <c r="U99" s="120" t="s">
        <v>956</v>
      </c>
      <c r="V99" s="120" t="s">
        <v>956</v>
      </c>
      <c r="W99" s="120"/>
      <c r="X99" s="120"/>
      <c r="Y99" s="120"/>
      <c r="Z99" s="120"/>
      <c r="AA99" s="120"/>
      <c r="AB99" s="120"/>
      <c r="AC99" s="120"/>
      <c r="AD99" s="120"/>
    </row>
    <row r="100" spans="1:31" x14ac:dyDescent="0.25">
      <c r="A100" s="95"/>
      <c r="B100" s="95"/>
      <c r="C100" s="95"/>
      <c r="D100" s="97"/>
      <c r="E100" s="103"/>
      <c r="H100" s="27" t="s">
        <v>847</v>
      </c>
      <c r="I100" s="27" t="s">
        <v>1068</v>
      </c>
      <c r="U100" s="121"/>
      <c r="V100" s="121"/>
      <c r="W100" s="121"/>
      <c r="X100" s="121"/>
      <c r="Y100" s="121"/>
      <c r="Z100" s="121"/>
      <c r="AA100" s="121"/>
      <c r="AB100" s="121"/>
      <c r="AC100" s="121"/>
      <c r="AD100" s="121"/>
    </row>
    <row r="101" spans="1:31" ht="120" x14ac:dyDescent="0.25">
      <c r="A101" s="95"/>
      <c r="B101" s="95"/>
      <c r="C101" s="95"/>
      <c r="D101" s="98"/>
      <c r="E101" s="104"/>
      <c r="F101" s="27" t="s">
        <v>811</v>
      </c>
      <c r="G101" s="27">
        <f t="shared" si="3"/>
        <v>1</v>
      </c>
      <c r="H101" s="27" t="s">
        <v>1046</v>
      </c>
      <c r="I101" s="27" t="s">
        <v>1069</v>
      </c>
      <c r="J101" s="27" t="s">
        <v>1070</v>
      </c>
      <c r="L101" s="25" t="e">
        <f>IF(H101&gt;0,VLOOKUP(N101,Hoja1!AM$3:AN$100,2,0),"")</f>
        <v>#N/A</v>
      </c>
      <c r="N101" s="25" t="str">
        <f t="shared" si="4"/>
        <v>Divulgación Afiche</v>
      </c>
      <c r="Q101" t="s">
        <v>956</v>
      </c>
      <c r="S101" s="32" t="s">
        <v>926</v>
      </c>
      <c r="T101" s="33">
        <v>3</v>
      </c>
      <c r="U101" s="122"/>
      <c r="V101" s="122"/>
      <c r="W101" s="122"/>
      <c r="X101" s="122"/>
      <c r="Y101" s="122"/>
      <c r="Z101" s="122"/>
      <c r="AA101" s="122"/>
      <c r="AB101" s="122"/>
      <c r="AC101" s="122"/>
      <c r="AD101" s="122"/>
    </row>
    <row r="102" spans="1:31" ht="20.25" x14ac:dyDescent="0.25">
      <c r="A102" s="95"/>
      <c r="B102" s="95"/>
      <c r="C102" s="95" t="s">
        <v>157</v>
      </c>
      <c r="D102" s="71"/>
      <c r="E102" s="15" t="s">
        <v>76</v>
      </c>
      <c r="G102" s="27">
        <f t="shared" si="3"/>
        <v>0</v>
      </c>
      <c r="L102" s="25" t="str">
        <f>IF(H102&gt;0,VLOOKUP(N102,Hoja1!AM$3:AN$100,2,0),"")</f>
        <v/>
      </c>
      <c r="N102" s="25" t="str">
        <f t="shared" si="4"/>
        <v xml:space="preserve"> </v>
      </c>
      <c r="T102"/>
      <c r="U102" t="s">
        <v>1383</v>
      </c>
      <c r="V102" t="s">
        <v>1383</v>
      </c>
      <c r="W102" t="s">
        <v>1383</v>
      </c>
      <c r="X102" t="s">
        <v>1383</v>
      </c>
      <c r="Y102" t="s">
        <v>1383</v>
      </c>
      <c r="Z102" t="s">
        <v>1383</v>
      </c>
      <c r="AA102" t="s">
        <v>1383</v>
      </c>
      <c r="AB102" t="s">
        <v>1383</v>
      </c>
      <c r="AC102" t="s">
        <v>1383</v>
      </c>
      <c r="AD102" t="s">
        <v>1383</v>
      </c>
      <c r="AE102" t="s">
        <v>1383</v>
      </c>
    </row>
    <row r="103" spans="1:31" ht="30" x14ac:dyDescent="0.25">
      <c r="A103" s="95"/>
      <c r="B103" s="95"/>
      <c r="C103" s="95"/>
      <c r="D103" s="96" t="s">
        <v>227</v>
      </c>
      <c r="E103" s="107" t="s">
        <v>1500</v>
      </c>
      <c r="H103" s="27" t="s">
        <v>1096</v>
      </c>
      <c r="I103" s="27" t="s">
        <v>1097</v>
      </c>
      <c r="T103"/>
      <c r="U103" s="116" t="s">
        <v>956</v>
      </c>
      <c r="V103" s="116" t="s">
        <v>956</v>
      </c>
      <c r="W103" s="116"/>
      <c r="X103" s="116"/>
      <c r="Y103" s="116"/>
      <c r="Z103" s="116"/>
      <c r="AA103" s="116"/>
      <c r="AB103" s="116"/>
      <c r="AC103" s="116"/>
      <c r="AD103" s="116"/>
    </row>
    <row r="104" spans="1:31" ht="60" x14ac:dyDescent="0.25">
      <c r="A104" s="95"/>
      <c r="B104" s="95"/>
      <c r="C104" s="95"/>
      <c r="D104" s="98"/>
      <c r="E104" s="108"/>
      <c r="F104" s="27" t="s">
        <v>811</v>
      </c>
      <c r="G104" s="27">
        <f t="shared" si="3"/>
        <v>0</v>
      </c>
      <c r="H104" s="27" t="s">
        <v>1060</v>
      </c>
      <c r="I104" s="27" t="s">
        <v>896</v>
      </c>
      <c r="L104" s="25" t="e">
        <f>IF(H104&gt;0,VLOOKUP(N104,Hoja1!AM$3:AN$100,2,0),"")</f>
        <v>#N/A</v>
      </c>
      <c r="N104" s="25" t="str">
        <f t="shared" si="4"/>
        <v>Plan Salud Ocupacional</v>
      </c>
      <c r="Q104" t="s">
        <v>956</v>
      </c>
      <c r="S104" s="32" t="s">
        <v>927</v>
      </c>
      <c r="T104" s="33">
        <v>1</v>
      </c>
      <c r="U104" s="117"/>
      <c r="V104" s="117"/>
      <c r="W104" s="117"/>
      <c r="X104" s="117"/>
      <c r="Y104" s="117"/>
      <c r="Z104" s="117"/>
      <c r="AA104" s="117"/>
      <c r="AB104" s="117"/>
      <c r="AC104" s="117"/>
      <c r="AD104" s="117"/>
    </row>
    <row r="105" spans="1:31" ht="20.25" x14ac:dyDescent="0.25">
      <c r="A105" s="95"/>
      <c r="B105" s="95"/>
      <c r="C105" s="95" t="s">
        <v>158</v>
      </c>
      <c r="D105" s="71"/>
      <c r="E105" s="15" t="s">
        <v>78</v>
      </c>
      <c r="G105" s="27">
        <f t="shared" si="3"/>
        <v>0</v>
      </c>
      <c r="L105" s="25" t="str">
        <f>IF(H105&gt;0,VLOOKUP(N105,Hoja1!AM$3:AN$100,2,0),"")</f>
        <v/>
      </c>
      <c r="N105" s="25" t="str">
        <f t="shared" si="4"/>
        <v xml:space="preserve"> </v>
      </c>
      <c r="T105"/>
      <c r="U105" t="s">
        <v>1383</v>
      </c>
      <c r="V105" t="s">
        <v>1383</v>
      </c>
      <c r="W105" t="s">
        <v>1383</v>
      </c>
      <c r="X105" t="s">
        <v>1383</v>
      </c>
      <c r="Y105" t="s">
        <v>1383</v>
      </c>
      <c r="Z105" t="s">
        <v>1383</v>
      </c>
      <c r="AA105" t="s">
        <v>1383</v>
      </c>
      <c r="AB105" t="s">
        <v>1383</v>
      </c>
      <c r="AC105" t="s">
        <v>1383</v>
      </c>
      <c r="AD105" t="s">
        <v>1383</v>
      </c>
      <c r="AE105" t="s">
        <v>1383</v>
      </c>
    </row>
    <row r="106" spans="1:31" ht="30" x14ac:dyDescent="0.25">
      <c r="A106" s="95"/>
      <c r="B106" s="95"/>
      <c r="C106" s="95"/>
      <c r="D106" s="71"/>
      <c r="E106" s="14" t="s">
        <v>79</v>
      </c>
      <c r="G106" s="27">
        <f t="shared" si="3"/>
        <v>0</v>
      </c>
      <c r="L106" s="25" t="str">
        <f>IF(H106&gt;0,VLOOKUP(N106,Hoja1!AM$3:AN$100,2,0),"")</f>
        <v/>
      </c>
      <c r="N106" s="25" t="str">
        <f t="shared" si="4"/>
        <v xml:space="preserve"> </v>
      </c>
      <c r="T106"/>
      <c r="U106" t="s">
        <v>1383</v>
      </c>
      <c r="V106" t="s">
        <v>1383</v>
      </c>
      <c r="W106" t="s">
        <v>1383</v>
      </c>
      <c r="X106" t="s">
        <v>1383</v>
      </c>
      <c r="Y106" t="s">
        <v>1383</v>
      </c>
      <c r="Z106" t="s">
        <v>1383</v>
      </c>
      <c r="AA106" t="s">
        <v>1383</v>
      </c>
      <c r="AB106" t="s">
        <v>1383</v>
      </c>
      <c r="AC106" t="s">
        <v>1383</v>
      </c>
      <c r="AD106" t="s">
        <v>1383</v>
      </c>
      <c r="AE106" t="s">
        <v>1383</v>
      </c>
    </row>
    <row r="107" spans="1:31" x14ac:dyDescent="0.25">
      <c r="A107" s="95"/>
      <c r="B107" s="95"/>
      <c r="C107" s="95"/>
      <c r="D107" s="96" t="s">
        <v>228</v>
      </c>
      <c r="E107" s="102" t="s">
        <v>80</v>
      </c>
      <c r="H107" s="27" t="s">
        <v>847</v>
      </c>
      <c r="I107" s="27" t="s">
        <v>1072</v>
      </c>
      <c r="T107"/>
      <c r="U107" s="116" t="s">
        <v>956</v>
      </c>
      <c r="V107" s="116"/>
      <c r="W107" s="116"/>
      <c r="X107" s="116"/>
      <c r="Y107" s="116"/>
      <c r="Z107" s="116"/>
      <c r="AA107" s="116"/>
      <c r="AB107" s="116"/>
      <c r="AC107" s="116"/>
      <c r="AD107" s="116"/>
    </row>
    <row r="108" spans="1:31" ht="75" x14ac:dyDescent="0.25">
      <c r="A108" s="95"/>
      <c r="B108" s="95"/>
      <c r="C108" s="95"/>
      <c r="D108" s="97"/>
      <c r="E108" s="103"/>
      <c r="H108" s="27" t="s">
        <v>1071</v>
      </c>
      <c r="I108" s="27" t="s">
        <v>1072</v>
      </c>
      <c r="J108" s="27" t="s">
        <v>1075</v>
      </c>
      <c r="T108"/>
      <c r="U108" s="116"/>
      <c r="V108" s="116"/>
      <c r="W108" s="116"/>
      <c r="X108" s="116"/>
      <c r="Y108" s="116"/>
      <c r="Z108" s="116"/>
      <c r="AA108" s="116"/>
      <c r="AB108" s="116"/>
      <c r="AC108" s="116"/>
      <c r="AD108" s="116"/>
    </row>
    <row r="109" spans="1:31" ht="90" x14ac:dyDescent="0.25">
      <c r="A109" s="95"/>
      <c r="B109" s="95"/>
      <c r="C109" s="95"/>
      <c r="D109" s="98"/>
      <c r="E109" s="104"/>
      <c r="G109" s="27">
        <f t="shared" si="3"/>
        <v>0</v>
      </c>
      <c r="H109" s="27" t="s">
        <v>1072</v>
      </c>
      <c r="I109" s="27" t="s">
        <v>1075</v>
      </c>
      <c r="L109" s="25" t="e">
        <f>IF(H109&gt;0,VLOOKUP(N109,Hoja1!AM$3:AN$100,2,0),"")</f>
        <v>#N/A</v>
      </c>
      <c r="N109" s="25" t="str">
        <f t="shared" si="4"/>
        <v>Análisis Agua Potable / Alimentos / Superf Contacto / Hielo</v>
      </c>
      <c r="Q109" t="s">
        <v>956</v>
      </c>
      <c r="S109" s="32" t="s">
        <v>928</v>
      </c>
      <c r="T109" s="33">
        <v>1</v>
      </c>
      <c r="U109" s="117"/>
      <c r="V109" s="117"/>
      <c r="W109" s="117"/>
      <c r="X109" s="117"/>
      <c r="Y109" s="117"/>
      <c r="Z109" s="117"/>
      <c r="AA109" s="117"/>
      <c r="AB109" s="117"/>
      <c r="AC109" s="117"/>
      <c r="AD109" s="117"/>
    </row>
    <row r="110" spans="1:31" x14ac:dyDescent="0.25">
      <c r="A110" s="95"/>
      <c r="B110" s="95"/>
      <c r="C110" s="95"/>
      <c r="D110" s="96" t="s">
        <v>229</v>
      </c>
      <c r="E110" s="102" t="s">
        <v>81</v>
      </c>
      <c r="H110" s="27" t="s">
        <v>847</v>
      </c>
      <c r="I110" s="27" t="s">
        <v>1072</v>
      </c>
      <c r="N110" s="25" t="str">
        <f t="shared" si="4"/>
        <v>Registro Análisis</v>
      </c>
      <c r="T110" s="41"/>
      <c r="U110" s="118" t="s">
        <v>956</v>
      </c>
      <c r="V110" s="118"/>
      <c r="W110" s="118" t="s">
        <v>956</v>
      </c>
      <c r="X110" s="118"/>
      <c r="Y110" s="118"/>
      <c r="Z110" s="118"/>
      <c r="AA110" s="118"/>
      <c r="AB110" s="118"/>
      <c r="AC110" s="118"/>
      <c r="AD110" s="118"/>
    </row>
    <row r="111" spans="1:31" ht="30" x14ac:dyDescent="0.25">
      <c r="A111" s="95"/>
      <c r="B111" s="95"/>
      <c r="C111" s="95"/>
      <c r="D111" s="97"/>
      <c r="E111" s="103"/>
      <c r="H111" s="27" t="s">
        <v>821</v>
      </c>
      <c r="I111" s="27" t="s">
        <v>1080</v>
      </c>
      <c r="N111" s="25" t="str">
        <f t="shared" si="4"/>
        <v>Programa Orden y Limpieza</v>
      </c>
      <c r="T111" s="41"/>
      <c r="U111" s="119"/>
      <c r="V111" s="119"/>
      <c r="W111" s="119"/>
      <c r="X111" s="119"/>
      <c r="Y111" s="119"/>
      <c r="Z111" s="119"/>
      <c r="AA111" s="119"/>
      <c r="AB111" s="119"/>
      <c r="AC111" s="119"/>
      <c r="AD111" s="119"/>
    </row>
    <row r="112" spans="1:31" ht="75" x14ac:dyDescent="0.25">
      <c r="A112" s="95"/>
      <c r="B112" s="95"/>
      <c r="C112" s="95"/>
      <c r="D112" s="97"/>
      <c r="E112" s="103"/>
      <c r="H112" s="27" t="s">
        <v>1071</v>
      </c>
      <c r="I112" s="27" t="s">
        <v>1072</v>
      </c>
      <c r="J112" s="27" t="s">
        <v>1075</v>
      </c>
      <c r="N112" s="25" t="str">
        <f t="shared" si="4"/>
        <v>Cronograma Análisis</v>
      </c>
      <c r="T112" s="41"/>
      <c r="U112" s="119"/>
      <c r="V112" s="119"/>
      <c r="W112" s="119"/>
      <c r="X112" s="119"/>
      <c r="Y112" s="119"/>
      <c r="Z112" s="119"/>
      <c r="AA112" s="119"/>
      <c r="AB112" s="119"/>
      <c r="AC112" s="119"/>
      <c r="AD112" s="119"/>
    </row>
    <row r="113" spans="1:31" ht="120" x14ac:dyDescent="0.25">
      <c r="A113" s="95"/>
      <c r="B113" s="95"/>
      <c r="C113" s="95"/>
      <c r="D113" s="98"/>
      <c r="E113" s="104"/>
      <c r="F113" s="27" t="s">
        <v>812</v>
      </c>
      <c r="G113" s="27">
        <f t="shared" si="3"/>
        <v>0</v>
      </c>
      <c r="H113" s="27" t="s">
        <v>1076</v>
      </c>
      <c r="I113" s="27" t="s">
        <v>1079</v>
      </c>
      <c r="L113" s="25" t="e">
        <f>IF(H113&gt;0,VLOOKUP(N113,Hoja1!AM$3:AN$100,2,0),"")</f>
        <v>#N/A</v>
      </c>
      <c r="N113" s="25" t="str">
        <f t="shared" si="4"/>
        <v>Certificado HACCP</v>
      </c>
      <c r="R113" t="s">
        <v>956</v>
      </c>
      <c r="S113" s="32" t="s">
        <v>929</v>
      </c>
      <c r="T113"/>
      <c r="U113" s="119"/>
      <c r="V113" s="119"/>
      <c r="W113" s="119"/>
      <c r="X113" s="119"/>
      <c r="Y113" s="119"/>
      <c r="Z113" s="119"/>
      <c r="AA113" s="119"/>
      <c r="AB113" s="119"/>
      <c r="AC113" s="119"/>
      <c r="AD113" s="119"/>
    </row>
    <row r="114" spans="1:31" ht="20.25" x14ac:dyDescent="0.25">
      <c r="A114" s="95"/>
      <c r="B114" s="95"/>
      <c r="C114" s="95" t="s">
        <v>159</v>
      </c>
      <c r="D114" s="71"/>
      <c r="E114" s="15" t="s">
        <v>82</v>
      </c>
      <c r="G114" s="27">
        <f t="shared" si="3"/>
        <v>0</v>
      </c>
      <c r="L114" s="25" t="str">
        <f>IF(H114&gt;0,VLOOKUP(N114,Hoja1!AM$3:AN$100,2,0),"")</f>
        <v/>
      </c>
      <c r="N114" s="25" t="str">
        <f t="shared" si="4"/>
        <v xml:space="preserve"> </v>
      </c>
      <c r="T114"/>
      <c r="U114" t="s">
        <v>1383</v>
      </c>
      <c r="V114" t="s">
        <v>1383</v>
      </c>
      <c r="W114" t="s">
        <v>1383</v>
      </c>
      <c r="X114" t="s">
        <v>1383</v>
      </c>
      <c r="Y114" t="s">
        <v>1383</v>
      </c>
      <c r="Z114" t="s">
        <v>1383</v>
      </c>
      <c r="AA114" t="s">
        <v>1383</v>
      </c>
      <c r="AB114" t="s">
        <v>1383</v>
      </c>
      <c r="AC114" t="s">
        <v>1383</v>
      </c>
      <c r="AD114" t="s">
        <v>1383</v>
      </c>
      <c r="AE114" t="s">
        <v>1383</v>
      </c>
    </row>
    <row r="115" spans="1:31" ht="30" x14ac:dyDescent="0.25">
      <c r="A115" s="95"/>
      <c r="B115" s="95"/>
      <c r="C115" s="95"/>
      <c r="D115" s="96" t="s">
        <v>230</v>
      </c>
      <c r="E115" s="102" t="s">
        <v>83</v>
      </c>
      <c r="H115" s="27" t="s">
        <v>1096</v>
      </c>
      <c r="I115" s="27" t="s">
        <v>1093</v>
      </c>
      <c r="N115" s="25" t="str">
        <f t="shared" si="4"/>
        <v>Plan_Emergencias Completo</v>
      </c>
      <c r="T115"/>
      <c r="U115" s="116" t="s">
        <v>956</v>
      </c>
      <c r="V115" s="116"/>
      <c r="W115" s="116"/>
      <c r="X115" s="116"/>
      <c r="Y115" s="116"/>
      <c r="Z115" s="116"/>
      <c r="AA115" s="116"/>
      <c r="AB115" s="116"/>
      <c r="AC115" s="116"/>
      <c r="AD115" s="116"/>
      <c r="AE115" s="116" t="s">
        <v>956</v>
      </c>
    </row>
    <row r="116" spans="1:31" ht="30" x14ac:dyDescent="0.25">
      <c r="A116" s="95"/>
      <c r="B116" s="95"/>
      <c r="C116" s="95"/>
      <c r="D116" s="98"/>
      <c r="E116" s="104"/>
      <c r="F116" s="27" t="s">
        <v>811</v>
      </c>
      <c r="G116" s="27">
        <f t="shared" si="3"/>
        <v>0</v>
      </c>
      <c r="H116" s="27" t="s">
        <v>1076</v>
      </c>
      <c r="I116" s="27" t="s">
        <v>896</v>
      </c>
      <c r="L116" s="25" t="e">
        <f>IF(H116&gt;0,VLOOKUP(N116,Hoja1!AM$3:AN$100,2,0),"")</f>
        <v>#N/A</v>
      </c>
      <c r="N116" s="25" t="str">
        <f t="shared" si="4"/>
        <v>Certificado Salud Ocupacional</v>
      </c>
      <c r="T116"/>
      <c r="U116" s="116"/>
      <c r="V116" s="116"/>
      <c r="W116" s="116"/>
      <c r="X116" s="116"/>
      <c r="Y116" s="116"/>
      <c r="Z116" s="116"/>
      <c r="AA116" s="116"/>
      <c r="AB116" s="116"/>
      <c r="AC116" s="116"/>
      <c r="AD116" s="116"/>
      <c r="AE116" s="116"/>
    </row>
    <row r="117" spans="1:31" ht="30" x14ac:dyDescent="0.25">
      <c r="A117" s="95"/>
      <c r="B117" s="95"/>
      <c r="C117" s="95"/>
      <c r="D117" s="96" t="s">
        <v>231</v>
      </c>
      <c r="E117" s="102" t="s">
        <v>84</v>
      </c>
      <c r="H117" s="27" t="s">
        <v>847</v>
      </c>
      <c r="I117" s="27" t="s">
        <v>1083</v>
      </c>
      <c r="T117"/>
      <c r="U117" s="116" t="s">
        <v>956</v>
      </c>
      <c r="V117" s="116"/>
      <c r="W117" s="116"/>
      <c r="X117" s="116"/>
      <c r="Y117" s="116"/>
      <c r="Z117" s="116"/>
      <c r="AA117" s="116"/>
      <c r="AB117" s="116"/>
      <c r="AC117" s="116"/>
      <c r="AD117" s="116"/>
      <c r="AE117" s="116" t="s">
        <v>956</v>
      </c>
    </row>
    <row r="118" spans="1:31" x14ac:dyDescent="0.25">
      <c r="A118" s="95"/>
      <c r="B118" s="95"/>
      <c r="C118" s="95"/>
      <c r="D118" s="97"/>
      <c r="E118" s="103"/>
      <c r="H118" s="27" t="s">
        <v>884</v>
      </c>
      <c r="I118" s="27" t="s">
        <v>1084</v>
      </c>
      <c r="T118"/>
      <c r="U118" s="116"/>
      <c r="V118" s="116"/>
      <c r="W118" s="116"/>
      <c r="X118" s="116"/>
      <c r="Y118" s="116"/>
      <c r="Z118" s="116"/>
      <c r="AA118" s="116"/>
      <c r="AB118" s="116"/>
      <c r="AC118" s="116"/>
      <c r="AD118" s="116"/>
      <c r="AE118" s="116"/>
    </row>
    <row r="119" spans="1:31" ht="45" x14ac:dyDescent="0.25">
      <c r="A119" s="95"/>
      <c r="B119" s="95"/>
      <c r="C119" s="95"/>
      <c r="D119" s="98"/>
      <c r="E119" s="104"/>
      <c r="F119" s="27" t="s">
        <v>811</v>
      </c>
      <c r="G119" s="27">
        <f t="shared" si="3"/>
        <v>0</v>
      </c>
      <c r="H119" s="27" t="s">
        <v>1096</v>
      </c>
      <c r="I119" s="27" t="s">
        <v>1093</v>
      </c>
      <c r="L119" s="25" t="e">
        <f>IF(H119&gt;0,VLOOKUP(N119,Hoja1!AM$3:AN$100,2,0),"")</f>
        <v>#N/A</v>
      </c>
      <c r="N119" s="25" t="str">
        <f t="shared" si="4"/>
        <v>Plan_Emergencias Completo</v>
      </c>
      <c r="Q119" t="s">
        <v>956</v>
      </c>
      <c r="S119" s="32" t="s">
        <v>930</v>
      </c>
      <c r="T119" s="33">
        <v>3</v>
      </c>
      <c r="U119" s="117"/>
      <c r="V119" s="116"/>
      <c r="W119" s="116"/>
      <c r="X119" s="116"/>
      <c r="Y119" s="116"/>
      <c r="Z119" s="116"/>
      <c r="AA119" s="116"/>
      <c r="AB119" s="116"/>
      <c r="AC119" s="116"/>
      <c r="AD119" s="116"/>
      <c r="AE119" s="116"/>
    </row>
    <row r="120" spans="1:31" x14ac:dyDescent="0.25">
      <c r="A120" s="95"/>
      <c r="B120" s="95"/>
      <c r="C120" s="95"/>
      <c r="D120" s="96" t="s">
        <v>232</v>
      </c>
      <c r="E120" s="102" t="s">
        <v>85</v>
      </c>
      <c r="H120" s="27" t="s">
        <v>823</v>
      </c>
      <c r="I120" s="27" t="s">
        <v>825</v>
      </c>
      <c r="J120" s="27" t="s">
        <v>1082</v>
      </c>
      <c r="T120" s="41"/>
      <c r="U120" s="118" t="s">
        <v>956</v>
      </c>
      <c r="V120" s="118"/>
      <c r="W120" s="118"/>
      <c r="X120" s="118"/>
      <c r="Y120" s="118"/>
      <c r="Z120" s="118"/>
      <c r="AA120" s="118"/>
      <c r="AB120" s="118"/>
      <c r="AC120" s="118"/>
      <c r="AD120" s="118"/>
      <c r="AE120" s="118" t="s">
        <v>956</v>
      </c>
    </row>
    <row r="121" spans="1:31" ht="60" x14ac:dyDescent="0.25">
      <c r="A121" s="95"/>
      <c r="B121" s="95"/>
      <c r="C121" s="95"/>
      <c r="D121" s="98"/>
      <c r="E121" s="104"/>
      <c r="F121" s="27" t="s">
        <v>811</v>
      </c>
      <c r="G121" s="27">
        <f t="shared" si="3"/>
        <v>1</v>
      </c>
      <c r="H121" s="27" t="s">
        <v>1085</v>
      </c>
      <c r="I121" s="27" t="s">
        <v>1086</v>
      </c>
      <c r="J121" s="27" t="s">
        <v>1088</v>
      </c>
      <c r="L121" s="25" t="e">
        <f>IF(H121&gt;0,VLOOKUP(N121,Hoja1!AM$3:AN$100,2,0),"")</f>
        <v>#N/A</v>
      </c>
      <c r="N121" s="25" t="str">
        <f t="shared" si="4"/>
        <v xml:space="preserve">Integración Comisión </v>
      </c>
      <c r="R121" t="s">
        <v>956</v>
      </c>
      <c r="S121" s="32" t="s">
        <v>931</v>
      </c>
      <c r="T121"/>
      <c r="U121" s="119"/>
      <c r="V121" s="119"/>
      <c r="W121" s="119"/>
      <c r="X121" s="119"/>
      <c r="Y121" s="119"/>
      <c r="Z121" s="119"/>
      <c r="AA121" s="119"/>
      <c r="AB121" s="119"/>
      <c r="AC121" s="119"/>
      <c r="AD121" s="119"/>
      <c r="AE121" s="119"/>
    </row>
    <row r="122" spans="1:31" ht="20.25" x14ac:dyDescent="0.25">
      <c r="A122" s="95"/>
      <c r="B122" s="95"/>
      <c r="C122" s="95" t="s">
        <v>160</v>
      </c>
      <c r="D122" s="71"/>
      <c r="E122" s="15" t="s">
        <v>86</v>
      </c>
      <c r="G122" s="27">
        <f t="shared" si="3"/>
        <v>0</v>
      </c>
      <c r="L122" s="25" t="str">
        <f>IF(H122&gt;0,VLOOKUP(N122,Hoja1!AM$3:AN$100,2,0),"")</f>
        <v/>
      </c>
      <c r="N122" s="25" t="str">
        <f t="shared" si="4"/>
        <v xml:space="preserve"> </v>
      </c>
      <c r="T122"/>
      <c r="U122" t="s">
        <v>1383</v>
      </c>
      <c r="V122" t="s">
        <v>1383</v>
      </c>
      <c r="W122" t="s">
        <v>1383</v>
      </c>
      <c r="X122" t="s">
        <v>1383</v>
      </c>
      <c r="Y122" t="s">
        <v>1383</v>
      </c>
      <c r="Z122" t="s">
        <v>1383</v>
      </c>
      <c r="AA122" t="s">
        <v>1383</v>
      </c>
      <c r="AB122" t="s">
        <v>1383</v>
      </c>
      <c r="AC122" t="s">
        <v>1383</v>
      </c>
      <c r="AD122" t="s">
        <v>1383</v>
      </c>
      <c r="AE122" t="s">
        <v>1383</v>
      </c>
    </row>
    <row r="123" spans="1:31" x14ac:dyDescent="0.25">
      <c r="A123" s="95"/>
      <c r="B123" s="95"/>
      <c r="C123" s="95"/>
      <c r="D123" s="96" t="s">
        <v>233</v>
      </c>
      <c r="E123" s="102" t="s">
        <v>87</v>
      </c>
      <c r="F123" s="27" t="s">
        <v>811</v>
      </c>
      <c r="H123" s="27" t="s">
        <v>1062</v>
      </c>
      <c r="I123" s="27" t="s">
        <v>1064</v>
      </c>
      <c r="N123" s="25" t="str">
        <f t="shared" si="4"/>
        <v>Asistencias Simulacros</v>
      </c>
      <c r="T123"/>
      <c r="U123" s="102" t="s">
        <v>956</v>
      </c>
      <c r="V123" s="102"/>
      <c r="W123" s="102"/>
      <c r="X123" s="102"/>
      <c r="Y123" s="102"/>
      <c r="Z123" s="102"/>
      <c r="AA123" s="102"/>
      <c r="AB123" s="102"/>
      <c r="AC123" s="102"/>
      <c r="AD123" s="102"/>
      <c r="AE123" s="102" t="s">
        <v>956</v>
      </c>
    </row>
    <row r="124" spans="1:31" x14ac:dyDescent="0.25">
      <c r="A124" s="95"/>
      <c r="B124" s="95"/>
      <c r="C124" s="95"/>
      <c r="D124" s="97"/>
      <c r="E124" s="103"/>
      <c r="H124" s="27" t="s">
        <v>819</v>
      </c>
      <c r="I124" s="27" t="s">
        <v>1064</v>
      </c>
      <c r="N124" s="25" t="str">
        <f t="shared" si="4"/>
        <v>Foto Simulacros</v>
      </c>
      <c r="T124"/>
      <c r="U124" s="103"/>
      <c r="V124" s="103"/>
      <c r="W124" s="103"/>
      <c r="X124" s="103"/>
      <c r="Y124" s="103"/>
      <c r="Z124" s="103"/>
      <c r="AA124" s="103"/>
      <c r="AB124" s="103"/>
      <c r="AC124" s="103"/>
      <c r="AD124" s="103"/>
      <c r="AE124" s="103"/>
    </row>
    <row r="125" spans="1:31" x14ac:dyDescent="0.25">
      <c r="A125" s="95"/>
      <c r="B125" s="95"/>
      <c r="C125" s="95"/>
      <c r="D125" s="97"/>
      <c r="E125" s="103"/>
      <c r="H125" s="27" t="s">
        <v>819</v>
      </c>
      <c r="I125" s="27" t="s">
        <v>1092</v>
      </c>
      <c r="N125" s="25" t="str">
        <f t="shared" si="4"/>
        <v>Foto CCTV</v>
      </c>
      <c r="T125"/>
      <c r="U125" s="103"/>
      <c r="V125" s="103"/>
      <c r="W125" s="103"/>
      <c r="X125" s="103"/>
      <c r="Y125" s="103"/>
      <c r="Z125" s="103"/>
      <c r="AA125" s="103"/>
      <c r="AB125" s="103"/>
      <c r="AC125" s="103"/>
      <c r="AD125" s="103"/>
      <c r="AE125" s="103"/>
    </row>
    <row r="126" spans="1:31" ht="30" x14ac:dyDescent="0.25">
      <c r="A126" s="95"/>
      <c r="B126" s="95"/>
      <c r="C126" s="95"/>
      <c r="D126" s="97"/>
      <c r="E126" s="103"/>
      <c r="H126" s="27" t="s">
        <v>1091</v>
      </c>
      <c r="I126" s="27" t="s">
        <v>1090</v>
      </c>
      <c r="N126" s="25" t="str">
        <f t="shared" si="4"/>
        <v>Reporte_Sistema Planilla Seguridad</v>
      </c>
      <c r="T126"/>
      <c r="U126" s="103"/>
      <c r="V126" s="103"/>
      <c r="W126" s="103"/>
      <c r="X126" s="103"/>
      <c r="Y126" s="103"/>
      <c r="Z126" s="103"/>
      <c r="AA126" s="103"/>
      <c r="AB126" s="103"/>
      <c r="AC126" s="103"/>
      <c r="AD126" s="103"/>
      <c r="AE126" s="103"/>
    </row>
    <row r="127" spans="1:31" ht="75" x14ac:dyDescent="0.25">
      <c r="A127" s="95"/>
      <c r="B127" s="95"/>
      <c r="C127" s="95"/>
      <c r="D127" s="98"/>
      <c r="E127" s="104"/>
      <c r="F127" s="27" t="s">
        <v>809</v>
      </c>
      <c r="G127" s="27">
        <f t="shared" si="3"/>
        <v>0</v>
      </c>
      <c r="H127" s="27" t="s">
        <v>884</v>
      </c>
      <c r="I127" s="27" t="s">
        <v>1089</v>
      </c>
      <c r="L127" s="25" t="e">
        <f>IF(H127&gt;0,VLOOKUP(N127,Hoja1!AM$3:AN$100,2,0),"")</f>
        <v>#N/A</v>
      </c>
      <c r="N127" s="25" t="str">
        <f t="shared" si="4"/>
        <v>Doc_Scan Póliza RC</v>
      </c>
      <c r="Q127" t="s">
        <v>956</v>
      </c>
      <c r="S127" s="32" t="s">
        <v>932</v>
      </c>
      <c r="T127" s="33">
        <v>2</v>
      </c>
      <c r="U127" s="104"/>
      <c r="V127" s="104"/>
      <c r="W127" s="104"/>
      <c r="X127" s="104"/>
      <c r="Y127" s="104"/>
      <c r="Z127" s="104"/>
      <c r="AA127" s="104"/>
      <c r="AB127" s="104"/>
      <c r="AC127" s="104"/>
      <c r="AD127" s="104"/>
      <c r="AE127" s="104"/>
    </row>
    <row r="128" spans="1:31" ht="60" x14ac:dyDescent="0.25">
      <c r="A128" s="95"/>
      <c r="B128" s="95"/>
      <c r="C128" s="95"/>
      <c r="D128" s="71" t="s">
        <v>234</v>
      </c>
      <c r="E128" s="6" t="s">
        <v>88</v>
      </c>
      <c r="F128" s="27" t="s">
        <v>811</v>
      </c>
      <c r="G128" s="27">
        <f t="shared" si="3"/>
        <v>0</v>
      </c>
      <c r="H128" s="27" t="s">
        <v>1096</v>
      </c>
      <c r="I128" s="27" t="s">
        <v>1094</v>
      </c>
      <c r="L128" s="25" t="e">
        <f>IF(H128&gt;0,VLOOKUP(N128,Hoja1!AM$3:AN$100,2,0),"")</f>
        <v>#N/A</v>
      </c>
      <c r="N128" s="25" t="str">
        <f t="shared" si="4"/>
        <v>Plan_Emergencias Página 13-56</v>
      </c>
      <c r="Q128" t="s">
        <v>956</v>
      </c>
      <c r="S128" s="32" t="s">
        <v>933</v>
      </c>
      <c r="T128" s="33">
        <v>2</v>
      </c>
      <c r="U128" s="6" t="s">
        <v>956</v>
      </c>
      <c r="V128" s="6"/>
      <c r="W128" s="6"/>
      <c r="X128" s="6"/>
      <c r="Y128" s="6"/>
      <c r="Z128" s="6"/>
      <c r="AA128" s="6"/>
      <c r="AB128" s="6"/>
      <c r="AC128" s="6"/>
      <c r="AD128" s="6"/>
      <c r="AE128" s="6" t="s">
        <v>956</v>
      </c>
    </row>
    <row r="129" spans="1:31" ht="75" x14ac:dyDescent="0.25">
      <c r="A129" s="95"/>
      <c r="B129" s="95"/>
      <c r="C129" s="95"/>
      <c r="D129" s="96" t="s">
        <v>235</v>
      </c>
      <c r="E129" s="102" t="s">
        <v>89</v>
      </c>
      <c r="F129" s="27" t="s">
        <v>811</v>
      </c>
      <c r="G129" s="27">
        <f t="shared" si="3"/>
        <v>1</v>
      </c>
      <c r="H129" s="27" t="s">
        <v>823</v>
      </c>
      <c r="I129" s="27" t="s">
        <v>825</v>
      </c>
      <c r="J129" s="27" t="s">
        <v>1099</v>
      </c>
      <c r="L129" s="25" t="str">
        <f>IF(H129&gt;0,VLOOKUP(N129,Hoja1!AM$3:AN$100,2,0),"")</f>
        <v>RS-01-06</v>
      </c>
      <c r="N129" s="25" t="str">
        <f t="shared" si="4"/>
        <v>Ayuda Comunidad</v>
      </c>
      <c r="Q129" t="s">
        <v>956</v>
      </c>
      <c r="S129" s="32" t="s">
        <v>934</v>
      </c>
      <c r="T129" s="33">
        <v>1</v>
      </c>
      <c r="U129" s="102" t="s">
        <v>956</v>
      </c>
      <c r="V129" s="102"/>
      <c r="W129" s="102"/>
      <c r="X129" s="102"/>
      <c r="Y129" s="102"/>
      <c r="Z129" s="102"/>
      <c r="AA129" s="102"/>
      <c r="AB129" s="102"/>
      <c r="AC129" s="102"/>
      <c r="AD129" s="102"/>
      <c r="AE129" s="102"/>
    </row>
    <row r="130" spans="1:31" ht="30" x14ac:dyDescent="0.25">
      <c r="A130" s="95"/>
      <c r="B130" s="71"/>
      <c r="C130" s="71"/>
      <c r="D130" s="98"/>
      <c r="E130" s="104"/>
      <c r="H130" s="27" t="s">
        <v>828</v>
      </c>
      <c r="I130" s="27" t="s">
        <v>1098</v>
      </c>
      <c r="N130" s="25" t="str">
        <f t="shared" si="4"/>
        <v>Charla Seguridad Destino</v>
      </c>
      <c r="T130" s="41"/>
      <c r="U130" s="104"/>
      <c r="V130" s="104"/>
      <c r="W130" s="104"/>
      <c r="X130" s="104"/>
      <c r="Y130" s="104"/>
      <c r="Z130" s="104"/>
      <c r="AA130" s="104"/>
      <c r="AB130" s="104"/>
      <c r="AC130" s="104"/>
      <c r="AD130" s="104"/>
      <c r="AE130" s="104"/>
    </row>
    <row r="131" spans="1:31" ht="21.75" x14ac:dyDescent="0.25">
      <c r="A131" s="95"/>
      <c r="B131" s="95" t="s">
        <v>135</v>
      </c>
      <c r="C131" s="71"/>
      <c r="D131" s="71"/>
      <c r="E131" s="13" t="s">
        <v>90</v>
      </c>
      <c r="G131" s="27">
        <f t="shared" si="3"/>
        <v>0</v>
      </c>
      <c r="L131" s="25" t="str">
        <f>IF(H131&gt;0,VLOOKUP(N131,Hoja1!AM$3:AN$100,2,0),"")</f>
        <v/>
      </c>
      <c r="N131" s="25" t="str">
        <f t="shared" si="4"/>
        <v xml:space="preserve"> </v>
      </c>
      <c r="T131"/>
      <c r="U131" t="s">
        <v>1383</v>
      </c>
      <c r="V131" t="s">
        <v>1383</v>
      </c>
      <c r="W131" t="s">
        <v>1383</v>
      </c>
      <c r="X131" t="s">
        <v>1383</v>
      </c>
      <c r="Y131" t="s">
        <v>1383</v>
      </c>
      <c r="Z131" t="s">
        <v>1383</v>
      </c>
      <c r="AA131" t="s">
        <v>1383</v>
      </c>
      <c r="AB131" t="s">
        <v>1383</v>
      </c>
      <c r="AC131" t="s">
        <v>1383</v>
      </c>
      <c r="AD131" t="s">
        <v>1383</v>
      </c>
      <c r="AE131" t="s">
        <v>1383</v>
      </c>
    </row>
    <row r="132" spans="1:31" ht="60" x14ac:dyDescent="0.25">
      <c r="A132" s="95"/>
      <c r="B132" s="95"/>
      <c r="C132" s="71"/>
      <c r="D132" s="71"/>
      <c r="E132" s="14" t="s">
        <v>91</v>
      </c>
      <c r="G132" s="27">
        <f t="shared" si="3"/>
        <v>0</v>
      </c>
      <c r="L132" s="25" t="str">
        <f>IF(H132&gt;0,VLOOKUP(N132,Hoja1!AM$3:AN$100,2,0),"")</f>
        <v/>
      </c>
      <c r="N132" s="25" t="str">
        <f t="shared" si="4"/>
        <v xml:space="preserve"> </v>
      </c>
      <c r="T132"/>
      <c r="U132" t="s">
        <v>1383</v>
      </c>
      <c r="V132" t="s">
        <v>1383</v>
      </c>
      <c r="W132" t="s">
        <v>1383</v>
      </c>
      <c r="X132" t="s">
        <v>1383</v>
      </c>
      <c r="Y132" t="s">
        <v>1383</v>
      </c>
      <c r="Z132" t="s">
        <v>1383</v>
      </c>
      <c r="AA132" t="s">
        <v>1383</v>
      </c>
      <c r="AB132" t="s">
        <v>1383</v>
      </c>
      <c r="AC132" t="s">
        <v>1383</v>
      </c>
      <c r="AD132" t="s">
        <v>1383</v>
      </c>
      <c r="AE132" t="s">
        <v>1383</v>
      </c>
    </row>
    <row r="133" spans="1:31" ht="20.25" x14ac:dyDescent="0.25">
      <c r="A133" s="95"/>
      <c r="B133" s="95"/>
      <c r="C133" s="96" t="s">
        <v>161</v>
      </c>
      <c r="D133" s="71"/>
      <c r="E133" s="15" t="s">
        <v>92</v>
      </c>
      <c r="G133" s="27">
        <f t="shared" si="3"/>
        <v>0</v>
      </c>
      <c r="L133" s="25" t="str">
        <f>IF(H133&gt;0,VLOOKUP(N133,Hoja1!AM$3:AN$100,2,0),"")</f>
        <v/>
      </c>
      <c r="N133" s="25" t="str">
        <f t="shared" si="4"/>
        <v xml:space="preserve"> </v>
      </c>
      <c r="T133"/>
      <c r="U133" t="s">
        <v>1383</v>
      </c>
      <c r="V133" t="s">
        <v>1383</v>
      </c>
      <c r="W133" t="s">
        <v>1383</v>
      </c>
      <c r="X133" t="s">
        <v>1383</v>
      </c>
      <c r="Y133" t="s">
        <v>1383</v>
      </c>
      <c r="Z133" t="s">
        <v>1383</v>
      </c>
      <c r="AA133" t="s">
        <v>1383</v>
      </c>
      <c r="AB133" t="s">
        <v>1383</v>
      </c>
      <c r="AC133" t="s">
        <v>1383</v>
      </c>
      <c r="AD133" t="s">
        <v>1383</v>
      </c>
      <c r="AE133" t="s">
        <v>1383</v>
      </c>
    </row>
    <row r="134" spans="1:31" ht="60" x14ac:dyDescent="0.25">
      <c r="A134" s="95"/>
      <c r="B134" s="95"/>
      <c r="C134" s="97"/>
      <c r="D134" s="71"/>
      <c r="E134" s="14" t="s">
        <v>93</v>
      </c>
      <c r="G134" s="27">
        <f t="shared" si="3"/>
        <v>0</v>
      </c>
      <c r="L134" s="25" t="str">
        <f>IF(H134&gt;0,VLOOKUP(N134,Hoja1!AM$3:AN$100,2,0),"")</f>
        <v/>
      </c>
      <c r="N134" s="25" t="str">
        <f t="shared" si="4"/>
        <v xml:space="preserve"> </v>
      </c>
      <c r="T134"/>
      <c r="U134" t="s">
        <v>1383</v>
      </c>
      <c r="V134" t="s">
        <v>1383</v>
      </c>
      <c r="W134" t="s">
        <v>1383</v>
      </c>
      <c r="X134" t="s">
        <v>1383</v>
      </c>
      <c r="Y134" t="s">
        <v>1383</v>
      </c>
      <c r="Z134" t="s">
        <v>1383</v>
      </c>
      <c r="AA134" t="s">
        <v>1383</v>
      </c>
      <c r="AB134" t="s">
        <v>1383</v>
      </c>
      <c r="AC134" t="s">
        <v>1383</v>
      </c>
      <c r="AD134" t="s">
        <v>1383</v>
      </c>
      <c r="AE134" t="s">
        <v>1383</v>
      </c>
    </row>
    <row r="135" spans="1:31" ht="60" x14ac:dyDescent="0.25">
      <c r="A135" s="95"/>
      <c r="B135" s="95"/>
      <c r="C135" s="97"/>
      <c r="D135" s="71" t="s">
        <v>188</v>
      </c>
      <c r="E135" s="6" t="s">
        <v>94</v>
      </c>
      <c r="F135" s="27" t="s">
        <v>809</v>
      </c>
      <c r="G135" s="27">
        <f t="shared" si="3"/>
        <v>1</v>
      </c>
      <c r="H135" s="27" t="s">
        <v>847</v>
      </c>
      <c r="I135" s="27" t="s">
        <v>1101</v>
      </c>
      <c r="J135" s="27" t="s">
        <v>1100</v>
      </c>
      <c r="L135" s="25" t="e">
        <f>IF(H135&gt;0,VLOOKUP(N135,Hoja1!AM$3:AN$100,2,0),"")</f>
        <v>#N/A</v>
      </c>
      <c r="N135" s="25" t="str">
        <f t="shared" si="4"/>
        <v>Registro Tabulación_Quejas</v>
      </c>
      <c r="Q135" t="s">
        <v>956</v>
      </c>
      <c r="S135" s="32" t="s">
        <v>935</v>
      </c>
      <c r="T135" s="33">
        <v>2</v>
      </c>
      <c r="U135" s="6" t="s">
        <v>956</v>
      </c>
      <c r="V135" s="6" t="s">
        <v>956</v>
      </c>
      <c r="W135" s="6" t="s">
        <v>956</v>
      </c>
      <c r="X135" s="6" t="s">
        <v>956</v>
      </c>
      <c r="Y135" s="6" t="s">
        <v>956</v>
      </c>
      <c r="Z135" s="6" t="s">
        <v>956</v>
      </c>
      <c r="AA135" s="6" t="s">
        <v>956</v>
      </c>
      <c r="AB135" s="6" t="s">
        <v>956</v>
      </c>
      <c r="AC135" s="6" t="s">
        <v>956</v>
      </c>
      <c r="AD135" s="6" t="s">
        <v>956</v>
      </c>
      <c r="AE135" s="6"/>
    </row>
    <row r="136" spans="1:31" ht="105" x14ac:dyDescent="0.25">
      <c r="A136" s="95"/>
      <c r="B136" s="95"/>
      <c r="C136" s="97"/>
      <c r="D136" s="71" t="s">
        <v>189</v>
      </c>
      <c r="E136" s="6" t="s">
        <v>95</v>
      </c>
      <c r="F136" s="27" t="s">
        <v>809</v>
      </c>
      <c r="G136" s="27">
        <f t="shared" si="3"/>
        <v>0</v>
      </c>
      <c r="H136" s="27" t="s">
        <v>834</v>
      </c>
      <c r="I136" s="27" t="s">
        <v>1102</v>
      </c>
      <c r="L136" s="25" t="str">
        <f>IF(H136&gt;0,VLOOKUP(N136,Hoja1!AM$3:AN$100,2,0),"")</f>
        <v>MN-CC-01</v>
      </c>
      <c r="N136" s="25" t="str">
        <f t="shared" si="4"/>
        <v>Manual Sistema Gestión Calidad</v>
      </c>
      <c r="Q136" t="s">
        <v>956</v>
      </c>
      <c r="S136" s="32" t="s">
        <v>936</v>
      </c>
      <c r="T136" s="33">
        <v>2</v>
      </c>
      <c r="U136" s="6" t="s">
        <v>956</v>
      </c>
      <c r="V136" s="6" t="s">
        <v>956</v>
      </c>
      <c r="W136" s="6" t="s">
        <v>956</v>
      </c>
      <c r="X136" s="6" t="s">
        <v>956</v>
      </c>
      <c r="Y136" s="6" t="s">
        <v>956</v>
      </c>
      <c r="Z136" s="6" t="s">
        <v>956</v>
      </c>
      <c r="AA136" s="6" t="s">
        <v>956</v>
      </c>
      <c r="AB136" s="6" t="s">
        <v>956</v>
      </c>
      <c r="AC136" s="6" t="s">
        <v>956</v>
      </c>
      <c r="AD136" s="6" t="s">
        <v>956</v>
      </c>
      <c r="AE136" s="6"/>
    </row>
    <row r="137" spans="1:31" ht="105" x14ac:dyDescent="0.25">
      <c r="A137" s="95"/>
      <c r="B137" s="95"/>
      <c r="C137" s="97"/>
      <c r="D137" s="96" t="s">
        <v>190</v>
      </c>
      <c r="E137" s="102" t="s">
        <v>96</v>
      </c>
      <c r="F137" s="27" t="s">
        <v>809</v>
      </c>
      <c r="G137" s="27">
        <f t="shared" si="3"/>
        <v>1</v>
      </c>
      <c r="H137" s="27" t="s">
        <v>1085</v>
      </c>
      <c r="I137" s="27" t="s">
        <v>1104</v>
      </c>
      <c r="J137" s="27" t="s">
        <v>1105</v>
      </c>
      <c r="L137" s="25" t="e">
        <f>IF(H137&gt;0,VLOOKUP(N137,Hoja1!AM$3:AN$100,2,0),"")</f>
        <v>#N/A</v>
      </c>
      <c r="N137" s="25" t="str">
        <f t="shared" si="4"/>
        <v>Integración S.I.C</v>
      </c>
      <c r="Q137" t="s">
        <v>956</v>
      </c>
      <c r="S137" s="32" t="s">
        <v>937</v>
      </c>
      <c r="T137" s="33">
        <v>1</v>
      </c>
      <c r="U137" s="102" t="s">
        <v>956</v>
      </c>
      <c r="V137" s="102"/>
      <c r="W137" s="102"/>
      <c r="X137" s="102"/>
      <c r="Y137" s="102"/>
      <c r="Z137" s="102"/>
      <c r="AA137" s="102"/>
      <c r="AB137" s="102"/>
      <c r="AC137" s="102"/>
      <c r="AD137" s="102"/>
      <c r="AE137" s="102"/>
    </row>
    <row r="138" spans="1:31" x14ac:dyDescent="0.25">
      <c r="A138" s="95"/>
      <c r="B138" s="95"/>
      <c r="C138" s="97"/>
      <c r="D138" s="97"/>
      <c r="E138" s="103"/>
      <c r="H138" s="27" t="s">
        <v>819</v>
      </c>
      <c r="I138" s="27" t="s">
        <v>1104</v>
      </c>
      <c r="N138" s="25" t="str">
        <f t="shared" si="4"/>
        <v>Foto S.I.C</v>
      </c>
      <c r="T138" s="41"/>
      <c r="U138" s="103"/>
      <c r="V138" s="103"/>
      <c r="W138" s="103"/>
      <c r="X138" s="103"/>
      <c r="Y138" s="103"/>
      <c r="Z138" s="103"/>
      <c r="AA138" s="103"/>
      <c r="AB138" s="103"/>
      <c r="AC138" s="103"/>
      <c r="AD138" s="103"/>
      <c r="AE138" s="103"/>
    </row>
    <row r="139" spans="1:31" x14ac:dyDescent="0.25">
      <c r="A139" s="95"/>
      <c r="B139" s="95"/>
      <c r="C139" s="98"/>
      <c r="D139" s="98"/>
      <c r="E139" s="104"/>
      <c r="F139" s="27" t="s">
        <v>809</v>
      </c>
      <c r="H139" s="27" t="s">
        <v>1062</v>
      </c>
      <c r="I139" s="27" t="s">
        <v>1104</v>
      </c>
      <c r="N139" s="25" t="str">
        <f t="shared" si="4"/>
        <v>Asistencias S.I.C</v>
      </c>
      <c r="T139" s="41"/>
      <c r="U139" s="104"/>
      <c r="V139" s="104"/>
      <c r="W139" s="104"/>
      <c r="X139" s="104"/>
      <c r="Y139" s="104"/>
      <c r="Z139" s="104"/>
      <c r="AA139" s="104"/>
      <c r="AB139" s="104"/>
      <c r="AC139" s="104"/>
      <c r="AD139" s="104"/>
      <c r="AE139" s="104"/>
    </row>
    <row r="140" spans="1:31" ht="20.25" x14ac:dyDescent="0.25">
      <c r="A140" s="95"/>
      <c r="B140" s="95"/>
      <c r="C140" s="95" t="s">
        <v>162</v>
      </c>
      <c r="D140" s="71"/>
      <c r="E140" s="15" t="s">
        <v>97</v>
      </c>
      <c r="G140" s="27">
        <f t="shared" si="3"/>
        <v>0</v>
      </c>
      <c r="L140" s="25" t="str">
        <f>IF(H140&gt;0,VLOOKUP(N140,Hoja1!AM$3:AN$100,2,0),"")</f>
        <v/>
      </c>
      <c r="N140" s="25" t="str">
        <f t="shared" si="4"/>
        <v xml:space="preserve"> </v>
      </c>
      <c r="T140"/>
      <c r="U140" t="s">
        <v>1383</v>
      </c>
      <c r="V140" t="s">
        <v>1383</v>
      </c>
      <c r="W140" t="s">
        <v>1383</v>
      </c>
      <c r="X140" t="s">
        <v>1383</v>
      </c>
      <c r="Y140" t="s">
        <v>1383</v>
      </c>
      <c r="Z140" t="s">
        <v>1383</v>
      </c>
      <c r="AA140" t="s">
        <v>1383</v>
      </c>
      <c r="AB140" t="s">
        <v>1383</v>
      </c>
      <c r="AC140" t="s">
        <v>1383</v>
      </c>
      <c r="AD140" t="s">
        <v>1383</v>
      </c>
      <c r="AE140" t="s">
        <v>1383</v>
      </c>
    </row>
    <row r="141" spans="1:31" ht="30" x14ac:dyDescent="0.25">
      <c r="A141" s="95"/>
      <c r="B141" s="95"/>
      <c r="C141" s="95"/>
      <c r="D141" s="71" t="s">
        <v>187</v>
      </c>
      <c r="E141" s="6" t="s">
        <v>98</v>
      </c>
      <c r="F141" s="27" t="s">
        <v>1345</v>
      </c>
      <c r="G141" s="27">
        <f t="shared" si="3"/>
        <v>1</v>
      </c>
      <c r="H141" s="27" t="s">
        <v>847</v>
      </c>
      <c r="I141" s="27" t="s">
        <v>1113</v>
      </c>
      <c r="J141" s="27" t="s">
        <v>1112</v>
      </c>
      <c r="L141" s="25" t="e">
        <f>IF(H141&gt;0,VLOOKUP(N141,Hoja1!AM$3:AN$100,2,0),"")</f>
        <v>#N/A</v>
      </c>
      <c r="N141" s="25" t="str">
        <f t="shared" si="4"/>
        <v>Registro Tabulación</v>
      </c>
      <c r="T141"/>
      <c r="U141" s="6" t="s">
        <v>956</v>
      </c>
      <c r="V141" s="6"/>
      <c r="W141" s="6" t="s">
        <v>956</v>
      </c>
      <c r="X141" s="6"/>
      <c r="Y141" s="6" t="s">
        <v>956</v>
      </c>
      <c r="Z141" s="6" t="s">
        <v>956</v>
      </c>
      <c r="AA141" s="6"/>
      <c r="AB141" s="6"/>
      <c r="AC141" s="6"/>
      <c r="AD141" s="6"/>
      <c r="AE141" s="6"/>
    </row>
    <row r="142" spans="1:31" ht="75" x14ac:dyDescent="0.25">
      <c r="A142" s="95"/>
      <c r="B142" s="95"/>
      <c r="C142" s="95"/>
      <c r="D142" s="93" t="s">
        <v>186</v>
      </c>
      <c r="E142" s="94" t="s">
        <v>99</v>
      </c>
      <c r="F142" s="27" t="s">
        <v>1345</v>
      </c>
      <c r="G142" s="27">
        <f t="shared" si="3"/>
        <v>0</v>
      </c>
      <c r="H142" s="27" t="s">
        <v>847</v>
      </c>
      <c r="I142" s="27" t="s">
        <v>1106</v>
      </c>
      <c r="L142" s="25" t="e">
        <f>IF(H142&gt;0,VLOOKUP(N142,Hoja1!AM$3:AN$100,2,0),"")</f>
        <v>#N/A</v>
      </c>
      <c r="N142" s="25" t="str">
        <f t="shared" si="4"/>
        <v>Registro Satisfacción Clientes</v>
      </c>
      <c r="Q142" t="s">
        <v>956</v>
      </c>
      <c r="S142" s="32" t="s">
        <v>938</v>
      </c>
      <c r="T142" s="33">
        <v>2</v>
      </c>
      <c r="U142" s="6" t="s">
        <v>956</v>
      </c>
      <c r="V142" s="6"/>
      <c r="W142" s="6" t="s">
        <v>956</v>
      </c>
      <c r="X142" s="6"/>
      <c r="Y142" s="6" t="s">
        <v>956</v>
      </c>
      <c r="Z142" s="6" t="s">
        <v>956</v>
      </c>
      <c r="AA142" s="6"/>
      <c r="AB142" s="6"/>
      <c r="AC142" s="6"/>
      <c r="AD142" s="6"/>
      <c r="AE142" s="6"/>
    </row>
    <row r="143" spans="1:31" ht="43.5" x14ac:dyDescent="0.25">
      <c r="A143" s="95"/>
      <c r="B143" s="95" t="s">
        <v>128</v>
      </c>
      <c r="C143" s="71"/>
      <c r="D143" s="71"/>
      <c r="E143" s="13" t="s">
        <v>100</v>
      </c>
      <c r="G143" s="27">
        <f t="shared" si="3"/>
        <v>0</v>
      </c>
      <c r="L143" s="25" t="str">
        <f>IF(H143&gt;0,VLOOKUP(N143,Hoja1!AM$3:AN$100,2,0),"")</f>
        <v/>
      </c>
      <c r="N143" s="25" t="str">
        <f t="shared" si="4"/>
        <v xml:space="preserve"> </v>
      </c>
      <c r="T143"/>
      <c r="U143" t="s">
        <v>1383</v>
      </c>
      <c r="V143" t="s">
        <v>1383</v>
      </c>
      <c r="W143" t="s">
        <v>1383</v>
      </c>
      <c r="X143" t="s">
        <v>1383</v>
      </c>
      <c r="Y143" t="s">
        <v>1383</v>
      </c>
      <c r="Z143" t="s">
        <v>1383</v>
      </c>
      <c r="AA143" t="s">
        <v>1383</v>
      </c>
      <c r="AB143" t="s">
        <v>1383</v>
      </c>
      <c r="AC143" t="s">
        <v>1383</v>
      </c>
      <c r="AD143" t="s">
        <v>1383</v>
      </c>
      <c r="AE143" t="s">
        <v>1383</v>
      </c>
    </row>
    <row r="144" spans="1:31" ht="45" x14ac:dyDescent="0.25">
      <c r="A144" s="95"/>
      <c r="B144" s="95"/>
      <c r="C144" s="71"/>
      <c r="D144" s="71"/>
      <c r="E144" s="14" t="s">
        <v>101</v>
      </c>
      <c r="G144" s="27">
        <f t="shared" si="3"/>
        <v>0</v>
      </c>
      <c r="L144" s="25" t="str">
        <f>IF(H144&gt;0,VLOOKUP(N144,Hoja1!AM$3:AN$100,2,0),"")</f>
        <v/>
      </c>
      <c r="N144" s="25" t="str">
        <f t="shared" si="4"/>
        <v xml:space="preserve"> </v>
      </c>
      <c r="T144"/>
      <c r="U144" t="s">
        <v>1383</v>
      </c>
      <c r="V144" t="s">
        <v>1383</v>
      </c>
      <c r="W144" t="s">
        <v>1383</v>
      </c>
      <c r="X144" t="s">
        <v>1383</v>
      </c>
      <c r="Y144" t="s">
        <v>1383</v>
      </c>
      <c r="Z144" t="s">
        <v>1383</v>
      </c>
      <c r="AA144" t="s">
        <v>1383</v>
      </c>
      <c r="AB144" t="s">
        <v>1383</v>
      </c>
      <c r="AC144" t="s">
        <v>1383</v>
      </c>
      <c r="AD144" t="s">
        <v>1383</v>
      </c>
      <c r="AE144" t="s">
        <v>1383</v>
      </c>
    </row>
    <row r="145" spans="1:31" ht="20.25" x14ac:dyDescent="0.25">
      <c r="A145" s="95"/>
      <c r="B145" s="95"/>
      <c r="C145" s="95" t="s">
        <v>166</v>
      </c>
      <c r="D145" s="71"/>
      <c r="E145" s="15" t="s">
        <v>102</v>
      </c>
      <c r="G145" s="27">
        <f t="shared" si="3"/>
        <v>0</v>
      </c>
      <c r="L145" s="25" t="str">
        <f>IF(H145&gt;0,VLOOKUP(N145,Hoja1!AM$3:AN$100,2,0),"")</f>
        <v/>
      </c>
      <c r="N145" s="25" t="str">
        <f t="shared" si="4"/>
        <v xml:space="preserve"> </v>
      </c>
      <c r="T145"/>
      <c r="U145" t="s">
        <v>1383</v>
      </c>
      <c r="V145" t="s">
        <v>1383</v>
      </c>
      <c r="W145" t="s">
        <v>1383</v>
      </c>
      <c r="X145" t="s">
        <v>1383</v>
      </c>
      <c r="Y145" t="s">
        <v>1383</v>
      </c>
      <c r="Z145" t="s">
        <v>1383</v>
      </c>
      <c r="AA145" t="s">
        <v>1383</v>
      </c>
      <c r="AB145" t="s">
        <v>1383</v>
      </c>
      <c r="AC145" t="s">
        <v>1383</v>
      </c>
      <c r="AD145" t="s">
        <v>1383</v>
      </c>
      <c r="AE145" t="s">
        <v>1383</v>
      </c>
    </row>
    <row r="146" spans="1:31" s="25" customFormat="1" ht="105" x14ac:dyDescent="0.25">
      <c r="A146" s="95"/>
      <c r="B146" s="95"/>
      <c r="C146" s="95"/>
      <c r="D146" s="102" t="s">
        <v>185</v>
      </c>
      <c r="E146" s="102" t="s">
        <v>103</v>
      </c>
      <c r="F146" s="27" t="s">
        <v>809</v>
      </c>
      <c r="G146" s="27">
        <f t="shared" si="3"/>
        <v>0</v>
      </c>
      <c r="H146" s="27" t="s">
        <v>1091</v>
      </c>
      <c r="I146" s="27" t="s">
        <v>1107</v>
      </c>
      <c r="J146" s="27"/>
      <c r="K146" s="27"/>
      <c r="L146" s="25" t="e">
        <f>IF(H146&gt;0,VLOOKUP(N146,Hoja1!AM$3:AN$100,2,0),"")</f>
        <v>#N/A</v>
      </c>
      <c r="N146" s="25" t="str">
        <f t="shared" si="4"/>
        <v>Reporte_Sistema Proelectrica</v>
      </c>
      <c r="Q146" s="25" t="s">
        <v>956</v>
      </c>
      <c r="S146" s="32" t="s">
        <v>945</v>
      </c>
      <c r="T146" s="34">
        <v>2</v>
      </c>
      <c r="U146" s="102" t="s">
        <v>956</v>
      </c>
      <c r="V146" s="102"/>
      <c r="W146" s="102"/>
      <c r="X146" s="102"/>
      <c r="Y146" s="102"/>
      <c r="Z146" s="102"/>
      <c r="AA146" s="102"/>
      <c r="AB146" s="102"/>
      <c r="AC146" s="102" t="s">
        <v>956</v>
      </c>
      <c r="AD146" s="102"/>
      <c r="AE146" s="102"/>
    </row>
    <row r="147" spans="1:31" s="25" customFormat="1" ht="30" x14ac:dyDescent="0.25">
      <c r="A147" s="95"/>
      <c r="B147" s="95"/>
      <c r="C147" s="95"/>
      <c r="D147" s="103"/>
      <c r="E147" s="103"/>
      <c r="F147" s="27"/>
      <c r="G147" s="27"/>
      <c r="H147" s="27" t="s">
        <v>884</v>
      </c>
      <c r="I147" s="27" t="s">
        <v>1109</v>
      </c>
      <c r="J147" s="27"/>
      <c r="K147" s="27"/>
      <c r="N147" s="25" t="str">
        <f t="shared" si="4"/>
        <v>Doc_Scan Boletas Mantenimiento</v>
      </c>
      <c r="S147" s="32"/>
      <c r="T147" s="34"/>
      <c r="U147" s="103"/>
      <c r="V147" s="103"/>
      <c r="W147" s="103"/>
      <c r="X147" s="103"/>
      <c r="Y147" s="103"/>
      <c r="Z147" s="103"/>
      <c r="AA147" s="103"/>
      <c r="AB147" s="103"/>
      <c r="AC147" s="103"/>
      <c r="AD147" s="103"/>
      <c r="AE147" s="103"/>
    </row>
    <row r="148" spans="1:31" s="25" customFormat="1" ht="30" x14ac:dyDescent="0.25">
      <c r="A148" s="95"/>
      <c r="B148" s="95"/>
      <c r="C148" s="95"/>
      <c r="D148" s="104"/>
      <c r="E148" s="104"/>
      <c r="F148" s="27"/>
      <c r="G148" s="27"/>
      <c r="H148" s="27" t="s">
        <v>1071</v>
      </c>
      <c r="I148" s="27" t="s">
        <v>1108</v>
      </c>
      <c r="J148" s="27"/>
      <c r="K148" s="27"/>
      <c r="N148" s="25" t="str">
        <f t="shared" si="4"/>
        <v>Cronograma Mantenimiento General</v>
      </c>
      <c r="S148" s="32"/>
      <c r="T148" s="34"/>
      <c r="U148" s="104"/>
      <c r="V148" s="104"/>
      <c r="W148" s="104"/>
      <c r="X148" s="104"/>
      <c r="Y148" s="104"/>
      <c r="Z148" s="104"/>
      <c r="AA148" s="104"/>
      <c r="AB148" s="104"/>
      <c r="AC148" s="104"/>
      <c r="AD148" s="104"/>
      <c r="AE148" s="104"/>
    </row>
    <row r="149" spans="1:31" ht="90" x14ac:dyDescent="0.25">
      <c r="A149" s="95"/>
      <c r="B149" s="95"/>
      <c r="C149" s="95"/>
      <c r="D149" s="96" t="s">
        <v>184</v>
      </c>
      <c r="E149" s="102" t="s">
        <v>104</v>
      </c>
      <c r="F149" s="27" t="s">
        <v>809</v>
      </c>
      <c r="G149" s="27">
        <f t="shared" si="3"/>
        <v>0</v>
      </c>
      <c r="H149" s="27" t="s">
        <v>821</v>
      </c>
      <c r="I149" s="27" t="s">
        <v>1110</v>
      </c>
      <c r="L149" s="25" t="e">
        <f>IF(H149&gt;0,VLOOKUP(N149,Hoja1!AM$3:AN$100,2,0),"")</f>
        <v>#N/A</v>
      </c>
      <c r="N149" s="25" t="str">
        <f t="shared" si="4"/>
        <v>Programa Mantenimiento Instalaciones / Infraestructura</v>
      </c>
      <c r="Q149" t="s">
        <v>956</v>
      </c>
      <c r="S149" s="32" t="s">
        <v>946</v>
      </c>
      <c r="T149" s="33">
        <v>1</v>
      </c>
      <c r="U149" s="102" t="s">
        <v>956</v>
      </c>
      <c r="V149" s="102"/>
      <c r="W149" s="102"/>
      <c r="X149" s="102"/>
      <c r="Y149" s="102"/>
      <c r="Z149" s="102"/>
      <c r="AA149" s="102"/>
      <c r="AB149" s="102"/>
      <c r="AC149" s="102" t="s">
        <v>956</v>
      </c>
      <c r="AD149" s="102"/>
      <c r="AE149" s="102"/>
    </row>
    <row r="150" spans="1:31" ht="30" x14ac:dyDescent="0.25">
      <c r="A150" s="95"/>
      <c r="B150" s="95"/>
      <c r="C150" s="95"/>
      <c r="D150" s="98"/>
      <c r="E150" s="104"/>
      <c r="H150" s="27" t="s">
        <v>1091</v>
      </c>
      <c r="I150" s="27" t="s">
        <v>1107</v>
      </c>
      <c r="U150" s="104"/>
      <c r="V150" s="104"/>
      <c r="W150" s="104"/>
      <c r="X150" s="104"/>
      <c r="Y150" s="104"/>
      <c r="Z150" s="104"/>
      <c r="AA150" s="104"/>
      <c r="AB150" s="104"/>
      <c r="AC150" s="104"/>
      <c r="AD150" s="104"/>
      <c r="AE150" s="104"/>
    </row>
    <row r="151" spans="1:31" ht="60" x14ac:dyDescent="0.25">
      <c r="A151" s="95"/>
      <c r="B151" s="95"/>
      <c r="C151" s="95"/>
      <c r="D151" s="96" t="s">
        <v>183</v>
      </c>
      <c r="E151" s="102" t="s">
        <v>105</v>
      </c>
      <c r="F151" s="27" t="s">
        <v>809</v>
      </c>
      <c r="G151" s="27">
        <f t="shared" si="3"/>
        <v>0</v>
      </c>
      <c r="H151" s="27" t="s">
        <v>820</v>
      </c>
      <c r="I151" s="27" t="s">
        <v>822</v>
      </c>
      <c r="L151" s="25" t="str">
        <f>IF(H151&gt;0,VLOOKUP(N151,Hoja1!AM$3:AN$100,2,0),"")</f>
        <v>GA-01-02</v>
      </c>
      <c r="N151" s="25" t="str">
        <f t="shared" si="4"/>
        <v>Política Compras</v>
      </c>
      <c r="Q151" t="s">
        <v>956</v>
      </c>
      <c r="S151" s="32" t="s">
        <v>947</v>
      </c>
      <c r="T151" s="33">
        <v>2</v>
      </c>
      <c r="U151" s="102" t="s">
        <v>956</v>
      </c>
      <c r="V151" s="102"/>
      <c r="W151" s="102"/>
      <c r="X151" s="102"/>
      <c r="Y151" s="102"/>
      <c r="Z151" s="102"/>
      <c r="AA151" s="102"/>
      <c r="AB151" s="102"/>
      <c r="AC151" s="102"/>
      <c r="AD151" s="102"/>
      <c r="AE151" s="102"/>
    </row>
    <row r="152" spans="1:31" ht="30" x14ac:dyDescent="0.25">
      <c r="A152" s="95"/>
      <c r="B152" s="71"/>
      <c r="C152" s="71"/>
      <c r="D152" s="97"/>
      <c r="E152" s="103"/>
      <c r="H152" s="27" t="s">
        <v>847</v>
      </c>
      <c r="I152" s="27" t="s">
        <v>1111</v>
      </c>
      <c r="T152" s="41"/>
      <c r="U152" s="103"/>
      <c r="V152" s="103"/>
      <c r="W152" s="103"/>
      <c r="X152" s="103"/>
      <c r="Y152" s="103"/>
      <c r="Z152" s="103"/>
      <c r="AA152" s="103"/>
      <c r="AB152" s="103"/>
      <c r="AC152" s="103"/>
      <c r="AD152" s="103"/>
      <c r="AE152" s="103"/>
    </row>
    <row r="153" spans="1:31" x14ac:dyDescent="0.25">
      <c r="A153" s="95"/>
      <c r="B153" s="71"/>
      <c r="C153" s="71"/>
      <c r="D153" s="98"/>
      <c r="E153" s="104"/>
      <c r="H153" s="27" t="s">
        <v>1113</v>
      </c>
      <c r="I153" s="27" t="s">
        <v>895</v>
      </c>
      <c r="T153" s="41"/>
      <c r="U153" s="104"/>
      <c r="V153" s="104"/>
      <c r="W153" s="104"/>
      <c r="X153" s="104"/>
      <c r="Y153" s="104"/>
      <c r="Z153" s="104"/>
      <c r="AA153" s="104"/>
      <c r="AB153" s="104"/>
      <c r="AC153" s="104"/>
      <c r="AD153" s="104"/>
      <c r="AE153" s="104"/>
    </row>
    <row r="154" spans="1:31" ht="21.75" x14ac:dyDescent="0.25">
      <c r="A154" s="95"/>
      <c r="B154" s="95" t="s">
        <v>136</v>
      </c>
      <c r="C154" s="71"/>
      <c r="D154" s="71"/>
      <c r="E154" s="13" t="s">
        <v>106</v>
      </c>
      <c r="G154" s="27">
        <f t="shared" si="3"/>
        <v>0</v>
      </c>
      <c r="L154" s="25" t="str">
        <f>IF(H154&gt;0,VLOOKUP(N154,Hoja1!AM$3:AN$100,2,0),"")</f>
        <v/>
      </c>
      <c r="N154" s="25" t="str">
        <f t="shared" si="4"/>
        <v xml:space="preserve"> </v>
      </c>
      <c r="T154"/>
      <c r="U154" t="s">
        <v>1383</v>
      </c>
      <c r="V154" t="s">
        <v>1383</v>
      </c>
      <c r="W154" t="s">
        <v>1383</v>
      </c>
      <c r="X154" t="s">
        <v>1383</v>
      </c>
      <c r="Y154" t="s">
        <v>1383</v>
      </c>
      <c r="Z154" t="s">
        <v>1383</v>
      </c>
      <c r="AA154" t="s">
        <v>1383</v>
      </c>
      <c r="AB154" t="s">
        <v>1383</v>
      </c>
      <c r="AC154" t="s">
        <v>1383</v>
      </c>
      <c r="AD154" t="s">
        <v>1383</v>
      </c>
      <c r="AE154" t="s">
        <v>1383</v>
      </c>
    </row>
    <row r="155" spans="1:31" ht="20.25" x14ac:dyDescent="0.25">
      <c r="A155" s="95"/>
      <c r="B155" s="95"/>
      <c r="C155" s="95" t="s">
        <v>167</v>
      </c>
      <c r="D155" s="71"/>
      <c r="E155" s="15" t="s">
        <v>107</v>
      </c>
      <c r="G155" s="27">
        <f t="shared" si="3"/>
        <v>0</v>
      </c>
      <c r="L155" s="25" t="str">
        <f>IF(H155&gt;0,VLOOKUP(N155,Hoja1!AM$3:AN$100,2,0),"")</f>
        <v/>
      </c>
      <c r="N155" s="25" t="str">
        <f t="shared" si="4"/>
        <v xml:space="preserve"> </v>
      </c>
      <c r="T155"/>
      <c r="U155" t="s">
        <v>1383</v>
      </c>
      <c r="V155" t="s">
        <v>1383</v>
      </c>
      <c r="W155" t="s">
        <v>1383</v>
      </c>
      <c r="X155" t="s">
        <v>1383</v>
      </c>
      <c r="Y155" t="s">
        <v>1383</v>
      </c>
      <c r="Z155" t="s">
        <v>1383</v>
      </c>
      <c r="AA155" t="s">
        <v>1383</v>
      </c>
      <c r="AB155" t="s">
        <v>1383</v>
      </c>
      <c r="AC155" t="s">
        <v>1383</v>
      </c>
      <c r="AD155" t="s">
        <v>1383</v>
      </c>
      <c r="AE155" t="s">
        <v>1383</v>
      </c>
    </row>
    <row r="156" spans="1:31" x14ac:dyDescent="0.25">
      <c r="A156" s="95"/>
      <c r="B156" s="95"/>
      <c r="C156" s="95"/>
      <c r="D156" s="96" t="s">
        <v>182</v>
      </c>
      <c r="E156" s="102" t="s">
        <v>108</v>
      </c>
      <c r="F156" s="27" t="s">
        <v>809</v>
      </c>
      <c r="G156" s="27">
        <f t="shared" si="3"/>
        <v>0</v>
      </c>
      <c r="H156" s="27" t="s">
        <v>894</v>
      </c>
      <c r="I156" s="27" t="s">
        <v>895</v>
      </c>
      <c r="L156" s="25" t="e">
        <f>IF(H156&gt;0,VLOOKUP(N156,Hoja1!AM$3:AN$100,2,0),"")</f>
        <v>#N/A</v>
      </c>
      <c r="N156" s="25" t="str">
        <f t="shared" si="4"/>
        <v>Contratos Proveedores</v>
      </c>
      <c r="Q156" t="s">
        <v>956</v>
      </c>
      <c r="S156" s="32" t="s">
        <v>949</v>
      </c>
      <c r="T156" s="33">
        <v>1</v>
      </c>
      <c r="U156" s="102" t="s">
        <v>956</v>
      </c>
      <c r="V156" s="102" t="s">
        <v>956</v>
      </c>
      <c r="W156" s="102" t="s">
        <v>956</v>
      </c>
      <c r="X156" s="102" t="s">
        <v>956</v>
      </c>
      <c r="Y156" s="102" t="s">
        <v>956</v>
      </c>
      <c r="Z156" s="102" t="s">
        <v>956</v>
      </c>
      <c r="AA156" s="102" t="s">
        <v>956</v>
      </c>
      <c r="AB156" s="102" t="s">
        <v>956</v>
      </c>
      <c r="AC156" s="102" t="s">
        <v>956</v>
      </c>
      <c r="AD156" s="102" t="s">
        <v>956</v>
      </c>
      <c r="AE156" s="102" t="s">
        <v>956</v>
      </c>
    </row>
    <row r="157" spans="1:31" x14ac:dyDescent="0.25">
      <c r="A157" s="95"/>
      <c r="B157" s="95"/>
      <c r="C157" s="95"/>
      <c r="D157" s="98"/>
      <c r="E157" s="104"/>
      <c r="H157" s="27" t="s">
        <v>884</v>
      </c>
      <c r="I157" s="27" t="s">
        <v>1114</v>
      </c>
      <c r="N157" s="25" t="str">
        <f t="shared" si="4"/>
        <v>Doc_Scan Contratos Prov</v>
      </c>
      <c r="U157" s="104"/>
      <c r="V157" s="104"/>
      <c r="W157" s="104"/>
      <c r="X157" s="104"/>
      <c r="Y157" s="104"/>
      <c r="Z157" s="104"/>
      <c r="AA157" s="104"/>
      <c r="AB157" s="104"/>
      <c r="AC157" s="104"/>
      <c r="AD157" s="104"/>
      <c r="AE157" s="104"/>
    </row>
    <row r="158" spans="1:31" ht="45" x14ac:dyDescent="0.25">
      <c r="A158" s="95"/>
      <c r="B158" s="95"/>
      <c r="C158" s="95"/>
      <c r="D158" s="96" t="s">
        <v>181</v>
      </c>
      <c r="E158" s="102" t="s">
        <v>109</v>
      </c>
      <c r="F158" s="27" t="s">
        <v>809</v>
      </c>
      <c r="G158" s="27">
        <f t="shared" si="3"/>
        <v>0</v>
      </c>
      <c r="H158" s="27" t="s">
        <v>828</v>
      </c>
      <c r="I158" s="27" t="s">
        <v>851</v>
      </c>
      <c r="L158" s="25" t="e">
        <f>IF(H158&gt;0,VLOOKUP(N158,Hoja1!AM$3:AN$100,2,0),"")</f>
        <v>#N/A</v>
      </c>
      <c r="N158" s="25" t="str">
        <f t="shared" si="4"/>
        <v>Charla Sostenible</v>
      </c>
      <c r="Q158" t="s">
        <v>956</v>
      </c>
      <c r="S158" s="32" t="s">
        <v>948</v>
      </c>
      <c r="T158" s="33">
        <v>1</v>
      </c>
      <c r="U158" s="102" t="s">
        <v>956</v>
      </c>
      <c r="V158" s="102"/>
      <c r="W158" s="102"/>
      <c r="X158" s="102"/>
      <c r="Y158" s="102"/>
      <c r="Z158" s="102"/>
      <c r="AA158" s="102"/>
      <c r="AB158" s="102"/>
      <c r="AC158" s="102"/>
      <c r="AD158" s="102"/>
      <c r="AE158" s="102"/>
    </row>
    <row r="159" spans="1:31" x14ac:dyDescent="0.25">
      <c r="A159" s="95"/>
      <c r="B159" s="95"/>
      <c r="C159" s="95"/>
      <c r="D159" s="98"/>
      <c r="E159" s="104"/>
      <c r="H159" s="27" t="s">
        <v>1046</v>
      </c>
      <c r="I159" s="27" t="s">
        <v>1050</v>
      </c>
      <c r="N159" s="25" t="str">
        <f t="shared" si="4"/>
        <v>Divulgación Revista Act I/E</v>
      </c>
      <c r="U159" s="104"/>
      <c r="V159" s="104"/>
      <c r="W159" s="104"/>
      <c r="X159" s="104"/>
      <c r="Y159" s="104"/>
      <c r="Z159" s="104"/>
      <c r="AA159" s="104"/>
      <c r="AB159" s="104"/>
      <c r="AC159" s="104"/>
      <c r="AD159" s="104"/>
      <c r="AE159" s="104"/>
    </row>
    <row r="160" spans="1:31" ht="30" x14ac:dyDescent="0.25">
      <c r="A160" s="95"/>
      <c r="B160" s="95"/>
      <c r="C160" s="95"/>
      <c r="D160" s="96" t="s">
        <v>180</v>
      </c>
      <c r="E160" s="102" t="s">
        <v>110</v>
      </c>
      <c r="F160" s="27" t="s">
        <v>809</v>
      </c>
      <c r="G160" s="27">
        <f t="shared" si="3"/>
        <v>0</v>
      </c>
      <c r="H160" s="27" t="s">
        <v>823</v>
      </c>
      <c r="I160" s="27" t="s">
        <v>851</v>
      </c>
      <c r="L160" s="25" t="e">
        <f>IF(H160&gt;0,VLOOKUP(N160,Hoja1!AM$3:AN$100,2,0),"")</f>
        <v>#N/A</v>
      </c>
      <c r="N160" s="25" t="str">
        <f t="shared" si="4"/>
        <v>Ayuda Sostenible</v>
      </c>
      <c r="Q160" t="s">
        <v>956</v>
      </c>
      <c r="S160" s="32" t="s">
        <v>950</v>
      </c>
      <c r="T160" s="33">
        <v>1</v>
      </c>
      <c r="U160" s="102" t="s">
        <v>956</v>
      </c>
      <c r="V160" s="102"/>
      <c r="W160" s="102"/>
      <c r="X160" s="102"/>
      <c r="Y160" s="102"/>
      <c r="Z160" s="102"/>
      <c r="AA160" s="102"/>
      <c r="AB160" s="102"/>
      <c r="AC160" s="102"/>
      <c r="AD160" s="102"/>
      <c r="AE160" s="102"/>
    </row>
    <row r="161" spans="1:31" x14ac:dyDescent="0.25">
      <c r="A161" s="95"/>
      <c r="B161" s="95"/>
      <c r="C161" s="71"/>
      <c r="D161" s="98"/>
      <c r="E161" s="104"/>
      <c r="H161" s="27" t="s">
        <v>819</v>
      </c>
      <c r="I161" s="27" t="s">
        <v>1115</v>
      </c>
      <c r="N161" s="25" t="str">
        <f t="shared" si="4"/>
        <v>Foto Prácticas Prov</v>
      </c>
      <c r="T161" s="41"/>
      <c r="U161" s="104"/>
      <c r="V161" s="104"/>
      <c r="W161" s="104"/>
      <c r="X161" s="104"/>
      <c r="Y161" s="104"/>
      <c r="Z161" s="104"/>
      <c r="AA161" s="104"/>
      <c r="AB161" s="104"/>
      <c r="AC161" s="104"/>
      <c r="AD161" s="104"/>
      <c r="AE161" s="104"/>
    </row>
    <row r="162" spans="1:31" ht="20.25" x14ac:dyDescent="0.25">
      <c r="A162" s="95"/>
      <c r="B162" s="95"/>
      <c r="C162" s="95" t="s">
        <v>168</v>
      </c>
      <c r="D162" s="71"/>
      <c r="E162" s="15" t="s">
        <v>111</v>
      </c>
      <c r="G162" s="27">
        <f t="shared" si="3"/>
        <v>0</v>
      </c>
      <c r="L162" s="25" t="str">
        <f>IF(H162&gt;0,VLOOKUP(N162,Hoja1!AM$3:AN$100,2,0),"")</f>
        <v/>
      </c>
      <c r="N162" s="25" t="str">
        <f t="shared" si="4"/>
        <v xml:space="preserve"> </v>
      </c>
      <c r="T162"/>
      <c r="U162" t="s">
        <v>1383</v>
      </c>
      <c r="V162" t="s">
        <v>1383</v>
      </c>
      <c r="W162" t="s">
        <v>1383</v>
      </c>
      <c r="X162" t="s">
        <v>1383</v>
      </c>
      <c r="Y162" t="s">
        <v>1383</v>
      </c>
      <c r="Z162" t="s">
        <v>1383</v>
      </c>
      <c r="AA162" t="s">
        <v>1383</v>
      </c>
      <c r="AB162" t="s">
        <v>1383</v>
      </c>
      <c r="AC162" t="s">
        <v>1383</v>
      </c>
      <c r="AD162" t="s">
        <v>1383</v>
      </c>
      <c r="AE162" t="s">
        <v>1383</v>
      </c>
    </row>
    <row r="163" spans="1:31" ht="45" x14ac:dyDescent="0.25">
      <c r="A163" s="95"/>
      <c r="B163" s="95"/>
      <c r="C163" s="95"/>
      <c r="D163" s="71" t="s">
        <v>178</v>
      </c>
      <c r="E163" s="6" t="s">
        <v>112</v>
      </c>
      <c r="F163" s="27" t="s">
        <v>809</v>
      </c>
      <c r="G163" s="27">
        <f t="shared" si="3"/>
        <v>0</v>
      </c>
      <c r="H163" s="27" t="s">
        <v>834</v>
      </c>
      <c r="I163" s="27" t="s">
        <v>1116</v>
      </c>
      <c r="L163" s="25" t="str">
        <f>IF(H163&gt;0,VLOOKUP(N163,Hoja1!AM$3:AN$100,2,0),"")</f>
        <v>MN-CC-02</v>
      </c>
      <c r="N163" s="25" t="str">
        <f t="shared" si="4"/>
        <v>Manual Póliticas y Directrices</v>
      </c>
      <c r="T163"/>
      <c r="U163" s="6" t="s">
        <v>956</v>
      </c>
      <c r="V163" s="6"/>
      <c r="W163" s="6"/>
      <c r="X163" s="6"/>
      <c r="Y163" s="6"/>
      <c r="Z163" s="6"/>
      <c r="AA163" s="6"/>
      <c r="AB163" s="6"/>
      <c r="AC163" s="6"/>
      <c r="AD163" s="6"/>
      <c r="AE163" s="6"/>
    </row>
    <row r="164" spans="1:31" ht="60" x14ac:dyDescent="0.25">
      <c r="A164" s="95"/>
      <c r="B164" s="95"/>
      <c r="C164" s="95"/>
      <c r="D164" s="71" t="s">
        <v>179</v>
      </c>
      <c r="E164" s="6" t="s">
        <v>113</v>
      </c>
      <c r="F164" s="27" t="s">
        <v>809</v>
      </c>
      <c r="G164" s="27">
        <f t="shared" si="3"/>
        <v>0</v>
      </c>
      <c r="H164" s="27" t="s">
        <v>845</v>
      </c>
      <c r="I164" s="27" t="s">
        <v>895</v>
      </c>
      <c r="L164" s="25" t="e">
        <f>IF(H164&gt;0,VLOOKUP(N164,Hoja1!AM$3:AN$100,2,0),"")</f>
        <v>#N/A</v>
      </c>
      <c r="N164" s="25" t="str">
        <f t="shared" si="4"/>
        <v>Matriz Proveedores</v>
      </c>
      <c r="R164" t="s">
        <v>956</v>
      </c>
      <c r="S164" s="32" t="s">
        <v>951</v>
      </c>
      <c r="T164"/>
      <c r="U164" s="6" t="s">
        <v>956</v>
      </c>
      <c r="V164" s="6"/>
      <c r="W164" s="6"/>
      <c r="X164" s="6"/>
      <c r="Y164" s="6"/>
      <c r="Z164" s="6"/>
      <c r="AA164" s="6"/>
      <c r="AB164" s="6"/>
      <c r="AC164" s="6"/>
      <c r="AD164" s="6"/>
      <c r="AE164" s="6"/>
    </row>
    <row r="165" spans="1:31" ht="21.75" x14ac:dyDescent="0.25">
      <c r="A165" s="95"/>
      <c r="B165" s="95" t="s">
        <v>137</v>
      </c>
      <c r="C165" s="71"/>
      <c r="D165" s="71"/>
      <c r="E165" s="13" t="s">
        <v>114</v>
      </c>
      <c r="G165" s="27">
        <f t="shared" si="3"/>
        <v>0</v>
      </c>
      <c r="L165" s="25" t="str">
        <f>IF(H165&gt;0,VLOOKUP(N165,Hoja1!AM$3:AN$100,2,0),"")</f>
        <v/>
      </c>
      <c r="N165" s="25" t="str">
        <f t="shared" si="4"/>
        <v xml:space="preserve"> </v>
      </c>
      <c r="T165"/>
      <c r="U165" t="s">
        <v>1383</v>
      </c>
      <c r="V165" t="s">
        <v>1383</v>
      </c>
      <c r="W165" t="s">
        <v>1383</v>
      </c>
      <c r="X165" t="s">
        <v>1383</v>
      </c>
      <c r="Y165" t="s">
        <v>1383</v>
      </c>
      <c r="Z165" t="s">
        <v>1383</v>
      </c>
      <c r="AA165" t="s">
        <v>1383</v>
      </c>
      <c r="AB165" t="s">
        <v>1383</v>
      </c>
      <c r="AC165" t="s">
        <v>1383</v>
      </c>
      <c r="AD165" t="s">
        <v>1383</v>
      </c>
      <c r="AE165" t="s">
        <v>1383</v>
      </c>
    </row>
    <row r="166" spans="1:31" ht="45" x14ac:dyDescent="0.25">
      <c r="A166" s="95"/>
      <c r="B166" s="95"/>
      <c r="C166" s="71"/>
      <c r="D166" s="71"/>
      <c r="E166" s="14" t="s">
        <v>115</v>
      </c>
      <c r="G166" s="27">
        <f t="shared" si="3"/>
        <v>0</v>
      </c>
      <c r="L166" s="25" t="str">
        <f>IF(H166&gt;0,VLOOKUP(N166,Hoja1!AM$3:AN$100,2,0),"")</f>
        <v/>
      </c>
      <c r="N166" s="25" t="str">
        <f t="shared" si="4"/>
        <v xml:space="preserve"> </v>
      </c>
      <c r="T166"/>
      <c r="U166" t="s">
        <v>1383</v>
      </c>
      <c r="V166" t="s">
        <v>1383</v>
      </c>
      <c r="W166" t="s">
        <v>1383</v>
      </c>
      <c r="X166" t="s">
        <v>1383</v>
      </c>
      <c r="Y166" t="s">
        <v>1383</v>
      </c>
      <c r="Z166" t="s">
        <v>1383</v>
      </c>
      <c r="AA166" t="s">
        <v>1383</v>
      </c>
      <c r="AB166" t="s">
        <v>1383</v>
      </c>
      <c r="AC166" t="s">
        <v>1383</v>
      </c>
      <c r="AD166" t="s">
        <v>1383</v>
      </c>
      <c r="AE166" t="s">
        <v>1383</v>
      </c>
    </row>
    <row r="167" spans="1:31" ht="20.25" x14ac:dyDescent="0.25">
      <c r="A167" s="95"/>
      <c r="B167" s="95"/>
      <c r="C167" s="95" t="s">
        <v>169</v>
      </c>
      <c r="D167" s="71"/>
      <c r="E167" s="15" t="s">
        <v>116</v>
      </c>
      <c r="G167" s="27">
        <f t="shared" si="3"/>
        <v>0</v>
      </c>
      <c r="L167" s="25" t="str">
        <f>IF(H167&gt;0,VLOOKUP(N167,Hoja1!AM$3:AN$100,2,0),"")</f>
        <v/>
      </c>
      <c r="N167" s="25" t="str">
        <f t="shared" si="4"/>
        <v xml:space="preserve"> </v>
      </c>
      <c r="T167"/>
      <c r="U167" t="s">
        <v>1383</v>
      </c>
      <c r="V167" t="s">
        <v>1383</v>
      </c>
      <c r="W167" t="s">
        <v>1383</v>
      </c>
      <c r="X167" t="s">
        <v>1383</v>
      </c>
      <c r="Y167" t="s">
        <v>1383</v>
      </c>
      <c r="Z167" t="s">
        <v>1383</v>
      </c>
      <c r="AA167" t="s">
        <v>1383</v>
      </c>
      <c r="AB167" t="s">
        <v>1383</v>
      </c>
      <c r="AC167" t="s">
        <v>1383</v>
      </c>
      <c r="AD167" t="s">
        <v>1383</v>
      </c>
      <c r="AE167" t="s">
        <v>1383</v>
      </c>
    </row>
    <row r="168" spans="1:31" ht="105" x14ac:dyDescent="0.25">
      <c r="A168" s="95"/>
      <c r="B168" s="95"/>
      <c r="C168" s="95"/>
      <c r="D168" s="96" t="s">
        <v>177</v>
      </c>
      <c r="E168" s="102" t="s">
        <v>117</v>
      </c>
      <c r="F168" s="27" t="s">
        <v>809</v>
      </c>
      <c r="G168" s="27">
        <f t="shared" si="3"/>
        <v>0</v>
      </c>
      <c r="H168" s="27" t="s">
        <v>884</v>
      </c>
      <c r="I168" s="27" t="s">
        <v>1118</v>
      </c>
      <c r="L168" s="25" t="e">
        <f>IF(H168&gt;0,VLOOKUP(N168,Hoja1!AM$3:AN$100,2,0),"")</f>
        <v>#N/A</v>
      </c>
      <c r="N168" s="25" t="str">
        <f t="shared" si="4"/>
        <v>Doc_Scan Mision / Vision</v>
      </c>
      <c r="Q168" t="s">
        <v>956</v>
      </c>
      <c r="S168" s="32" t="s">
        <v>939</v>
      </c>
      <c r="T168" s="33">
        <v>1</v>
      </c>
      <c r="U168" s="102" t="s">
        <v>956</v>
      </c>
      <c r="V168" s="102" t="s">
        <v>956</v>
      </c>
      <c r="W168" s="102" t="s">
        <v>956</v>
      </c>
      <c r="X168" s="102" t="s">
        <v>956</v>
      </c>
      <c r="Y168" s="102" t="s">
        <v>956</v>
      </c>
      <c r="Z168" s="102" t="s">
        <v>956</v>
      </c>
      <c r="AA168" s="102" t="s">
        <v>956</v>
      </c>
      <c r="AB168" s="102" t="s">
        <v>956</v>
      </c>
      <c r="AC168" s="102" t="s">
        <v>956</v>
      </c>
      <c r="AD168" s="102" t="s">
        <v>956</v>
      </c>
      <c r="AE168" s="102"/>
    </row>
    <row r="169" spans="1:31" x14ac:dyDescent="0.25">
      <c r="A169" s="95"/>
      <c r="B169" s="95"/>
      <c r="C169" s="95"/>
      <c r="D169" s="98"/>
      <c r="E169" s="104"/>
      <c r="H169" s="27" t="s">
        <v>819</v>
      </c>
      <c r="I169" s="27" t="s">
        <v>1118</v>
      </c>
      <c r="N169" s="25" t="str">
        <f t="shared" si="4"/>
        <v>Foto Mision / Vision</v>
      </c>
      <c r="U169" s="104"/>
      <c r="V169" s="104"/>
      <c r="W169" s="104"/>
      <c r="X169" s="104"/>
      <c r="Y169" s="104"/>
      <c r="Z169" s="104"/>
      <c r="AA169" s="104"/>
      <c r="AB169" s="104"/>
      <c r="AC169" s="104"/>
      <c r="AD169" s="104"/>
      <c r="AE169" s="104"/>
    </row>
    <row r="170" spans="1:31" x14ac:dyDescent="0.25">
      <c r="A170" s="95"/>
      <c r="B170" s="95"/>
      <c r="C170" s="95"/>
      <c r="D170" s="96" t="s">
        <v>176</v>
      </c>
      <c r="E170" s="102" t="s">
        <v>118</v>
      </c>
      <c r="F170" s="27" t="s">
        <v>809</v>
      </c>
      <c r="G170" s="27">
        <f t="shared" si="3"/>
        <v>0</v>
      </c>
      <c r="H170" s="27" t="s">
        <v>819</v>
      </c>
      <c r="I170" s="27" t="s">
        <v>1118</v>
      </c>
      <c r="L170" s="25" t="e">
        <f>IF(H170&gt;0,VLOOKUP(N170,Hoja1!AM$3:AN$100,2,0),"")</f>
        <v>#N/A</v>
      </c>
      <c r="N170" s="25" t="str">
        <f t="shared" si="4"/>
        <v>Foto Mision / Vision</v>
      </c>
      <c r="Q170" t="s">
        <v>956</v>
      </c>
      <c r="S170" s="32" t="s">
        <v>940</v>
      </c>
      <c r="T170" s="33">
        <v>2</v>
      </c>
      <c r="U170" s="102" t="s">
        <v>956</v>
      </c>
      <c r="V170" s="102"/>
      <c r="W170" s="102"/>
      <c r="X170" s="102"/>
      <c r="Y170" s="102"/>
      <c r="Z170" s="102"/>
      <c r="AA170" s="102"/>
      <c r="AB170" s="102"/>
      <c r="AC170" s="102"/>
      <c r="AD170" s="102"/>
      <c r="AE170" s="102"/>
    </row>
    <row r="171" spans="1:31" ht="30" x14ac:dyDescent="0.25">
      <c r="A171" s="95"/>
      <c r="B171" s="95"/>
      <c r="C171" s="71"/>
      <c r="D171" s="98"/>
      <c r="E171" s="104"/>
      <c r="H171" s="27" t="s">
        <v>1060</v>
      </c>
      <c r="I171" s="27" t="s">
        <v>1119</v>
      </c>
      <c r="N171" s="25" t="str">
        <f t="shared" si="4"/>
        <v>Plan Gestión Sostenible</v>
      </c>
      <c r="T171" s="41"/>
      <c r="U171" s="104"/>
      <c r="V171" s="104"/>
      <c r="W171" s="104"/>
      <c r="X171" s="104"/>
      <c r="Y171" s="104"/>
      <c r="Z171" s="104"/>
      <c r="AA171" s="104"/>
      <c r="AB171" s="104"/>
      <c r="AC171" s="104"/>
      <c r="AD171" s="104"/>
      <c r="AE171" s="104"/>
    </row>
    <row r="172" spans="1:31" ht="20.25" x14ac:dyDescent="0.25">
      <c r="A172" s="95"/>
      <c r="B172" s="95"/>
      <c r="C172" s="95" t="s">
        <v>169</v>
      </c>
      <c r="D172" s="71"/>
      <c r="E172" s="15" t="s">
        <v>119</v>
      </c>
      <c r="G172" s="27">
        <f t="shared" si="3"/>
        <v>0</v>
      </c>
      <c r="L172" s="25" t="str">
        <f>IF(H172&gt;0,VLOOKUP(N172,Hoja1!AM$3:AN$100,2,0),"")</f>
        <v/>
      </c>
      <c r="N172" s="25" t="str">
        <f t="shared" si="4"/>
        <v xml:space="preserve"> </v>
      </c>
      <c r="T172"/>
      <c r="U172" t="s">
        <v>1383</v>
      </c>
      <c r="V172" t="s">
        <v>1383</v>
      </c>
      <c r="W172" t="s">
        <v>1383</v>
      </c>
      <c r="X172" t="s">
        <v>1383</v>
      </c>
      <c r="Y172" t="s">
        <v>1383</v>
      </c>
      <c r="Z172" t="s">
        <v>1383</v>
      </c>
      <c r="AA172" t="s">
        <v>1383</v>
      </c>
      <c r="AB172" t="s">
        <v>1383</v>
      </c>
      <c r="AC172" t="s">
        <v>1383</v>
      </c>
      <c r="AD172" t="s">
        <v>1383</v>
      </c>
      <c r="AE172" t="s">
        <v>1383</v>
      </c>
    </row>
    <row r="173" spans="1:31" ht="45" x14ac:dyDescent="0.25">
      <c r="A173" s="95"/>
      <c r="B173" s="95"/>
      <c r="C173" s="95"/>
      <c r="D173" s="71" t="s">
        <v>175</v>
      </c>
      <c r="E173" s="6" t="s">
        <v>120</v>
      </c>
      <c r="F173" s="27" t="s">
        <v>809</v>
      </c>
      <c r="G173" s="27">
        <f t="shared" si="3"/>
        <v>0</v>
      </c>
      <c r="H173" s="27" t="s">
        <v>1046</v>
      </c>
      <c r="I173" s="27" t="s">
        <v>1047</v>
      </c>
      <c r="L173" s="25" t="e">
        <f>IF(H173&gt;0,VLOOKUP(N173,Hoja1!AM$3:AN$100,2,0),"")</f>
        <v>#N/A</v>
      </c>
      <c r="N173" s="25" t="str">
        <f t="shared" si="4"/>
        <v>Divulgación Pagina Web</v>
      </c>
      <c r="T173"/>
      <c r="U173" s="6" t="s">
        <v>956</v>
      </c>
      <c r="V173" s="6" t="s">
        <v>956</v>
      </c>
      <c r="W173" s="6" t="s">
        <v>956</v>
      </c>
      <c r="X173" s="6" t="s">
        <v>956</v>
      </c>
      <c r="Y173" s="6" t="s">
        <v>956</v>
      </c>
      <c r="Z173" s="6" t="s">
        <v>956</v>
      </c>
      <c r="AA173" s="6" t="s">
        <v>956</v>
      </c>
      <c r="AB173" s="6" t="s">
        <v>956</v>
      </c>
      <c r="AC173" s="6" t="s">
        <v>956</v>
      </c>
      <c r="AD173" s="6" t="s">
        <v>956</v>
      </c>
      <c r="AE173" s="6" t="s">
        <v>956</v>
      </c>
    </row>
    <row r="174" spans="1:31" ht="135" x14ac:dyDescent="0.25">
      <c r="A174" s="95"/>
      <c r="B174" s="95"/>
      <c r="C174" s="95"/>
      <c r="D174" s="96" t="s">
        <v>174</v>
      </c>
      <c r="E174" s="102" t="s">
        <v>121</v>
      </c>
      <c r="F174" s="27" t="s">
        <v>809</v>
      </c>
      <c r="G174" s="27">
        <f t="shared" si="3"/>
        <v>0</v>
      </c>
      <c r="H174" s="27" t="s">
        <v>1046</v>
      </c>
      <c r="I174" s="27" t="s">
        <v>1050</v>
      </c>
      <c r="L174" s="25" t="e">
        <f>IF(H174&gt;0,VLOOKUP(N174,Hoja1!AM$3:AN$100,2,0),"")</f>
        <v>#N/A</v>
      </c>
      <c r="N174" s="25" t="str">
        <f t="shared" si="4"/>
        <v>Divulgación Revista Act I/E</v>
      </c>
      <c r="R174" t="s">
        <v>956</v>
      </c>
      <c r="S174" s="32" t="s">
        <v>941</v>
      </c>
      <c r="T174"/>
      <c r="U174" s="102" t="s">
        <v>956</v>
      </c>
      <c r="V174" s="102" t="s">
        <v>956</v>
      </c>
      <c r="W174" s="102" t="s">
        <v>956</v>
      </c>
      <c r="X174" s="102" t="s">
        <v>956</v>
      </c>
      <c r="Y174" s="102" t="s">
        <v>956</v>
      </c>
      <c r="Z174" s="102" t="s">
        <v>956</v>
      </c>
      <c r="AA174" s="102" t="s">
        <v>956</v>
      </c>
      <c r="AB174" s="102" t="s">
        <v>956</v>
      </c>
      <c r="AC174" s="102" t="s">
        <v>956</v>
      </c>
      <c r="AD174" s="102" t="s">
        <v>956</v>
      </c>
      <c r="AE174" s="102"/>
    </row>
    <row r="175" spans="1:31" x14ac:dyDescent="0.25">
      <c r="A175" s="95"/>
      <c r="B175" s="95"/>
      <c r="C175" s="71"/>
      <c r="D175" s="97"/>
      <c r="E175" s="103"/>
      <c r="H175" s="27" t="s">
        <v>1046</v>
      </c>
      <c r="I175" s="27" t="s">
        <v>1047</v>
      </c>
      <c r="N175" s="25" t="str">
        <f t="shared" si="4"/>
        <v>Divulgación Pagina Web</v>
      </c>
      <c r="T175"/>
      <c r="U175" s="103"/>
      <c r="V175" s="103"/>
      <c r="W175" s="103"/>
      <c r="X175" s="103"/>
      <c r="Y175" s="103"/>
      <c r="Z175" s="103"/>
      <c r="AA175" s="103"/>
      <c r="AB175" s="103"/>
      <c r="AC175" s="103"/>
      <c r="AD175" s="103"/>
      <c r="AE175" s="103"/>
    </row>
    <row r="176" spans="1:31" x14ac:dyDescent="0.25">
      <c r="A176" s="95"/>
      <c r="B176" s="95"/>
      <c r="C176" s="71"/>
      <c r="D176" s="97"/>
      <c r="E176" s="103"/>
      <c r="H176" s="27" t="s">
        <v>884</v>
      </c>
      <c r="I176" s="27" t="s">
        <v>831</v>
      </c>
      <c r="N176" s="25" t="str">
        <f t="shared" si="4"/>
        <v>Doc_Scan BAE</v>
      </c>
      <c r="T176"/>
      <c r="U176" s="103"/>
      <c r="V176" s="103"/>
      <c r="W176" s="103"/>
      <c r="X176" s="103"/>
      <c r="Y176" s="103"/>
      <c r="Z176" s="103"/>
      <c r="AA176" s="103"/>
      <c r="AB176" s="103"/>
      <c r="AC176" s="103"/>
      <c r="AD176" s="103"/>
      <c r="AE176" s="103"/>
    </row>
    <row r="177" spans="1:31" x14ac:dyDescent="0.25">
      <c r="A177" s="95"/>
      <c r="B177" s="95"/>
      <c r="C177" s="71"/>
      <c r="D177" s="97"/>
      <c r="E177" s="103"/>
      <c r="H177" s="27" t="s">
        <v>884</v>
      </c>
      <c r="I177" s="27" t="s">
        <v>1124</v>
      </c>
      <c r="N177" s="25" t="str">
        <f t="shared" si="4"/>
        <v>Doc_Scan CST</v>
      </c>
      <c r="T177"/>
      <c r="U177" s="103"/>
      <c r="V177" s="103"/>
      <c r="W177" s="103"/>
      <c r="X177" s="103"/>
      <c r="Y177" s="103"/>
      <c r="Z177" s="103"/>
      <c r="AA177" s="103"/>
      <c r="AB177" s="103"/>
      <c r="AC177" s="103"/>
      <c r="AD177" s="103"/>
      <c r="AE177" s="103"/>
    </row>
    <row r="178" spans="1:31" ht="30" x14ac:dyDescent="0.25">
      <c r="A178" s="95"/>
      <c r="B178" s="95"/>
      <c r="C178" s="71"/>
      <c r="D178" s="97"/>
      <c r="E178" s="103"/>
      <c r="H178" s="27" t="s">
        <v>884</v>
      </c>
      <c r="I178" s="27" t="s">
        <v>1125</v>
      </c>
      <c r="N178" s="25" t="str">
        <f t="shared" si="4"/>
        <v>Doc_Scan CARBONO NEUTRO</v>
      </c>
      <c r="T178"/>
      <c r="U178" s="103"/>
      <c r="V178" s="103"/>
      <c r="W178" s="103"/>
      <c r="X178" s="103"/>
      <c r="Y178" s="103"/>
      <c r="Z178" s="103"/>
      <c r="AA178" s="103"/>
      <c r="AB178" s="103"/>
      <c r="AC178" s="103"/>
      <c r="AD178" s="103"/>
      <c r="AE178" s="103"/>
    </row>
    <row r="179" spans="1:31" ht="30" x14ac:dyDescent="0.25">
      <c r="A179" s="95"/>
      <c r="B179" s="95"/>
      <c r="C179" s="71"/>
      <c r="D179" s="98"/>
      <c r="E179" s="104"/>
      <c r="H179" s="27" t="s">
        <v>1126</v>
      </c>
      <c r="I179" s="27" t="s">
        <v>1127</v>
      </c>
      <c r="N179" s="25" t="str">
        <f t="shared" si="4"/>
        <v>Reporte Logros y Retos Sostenibles</v>
      </c>
      <c r="T179"/>
      <c r="U179" s="104"/>
      <c r="V179" s="104"/>
      <c r="W179" s="104"/>
      <c r="X179" s="104"/>
      <c r="Y179" s="104"/>
      <c r="Z179" s="104"/>
      <c r="AA179" s="104"/>
      <c r="AB179" s="104"/>
      <c r="AC179" s="104"/>
      <c r="AD179" s="104"/>
      <c r="AE179" s="104"/>
    </row>
    <row r="180" spans="1:31" ht="20.25" x14ac:dyDescent="0.25">
      <c r="A180" s="95"/>
      <c r="B180" s="95"/>
      <c r="C180" s="95" t="s">
        <v>170</v>
      </c>
      <c r="D180" s="71"/>
      <c r="E180" s="15" t="s">
        <v>122</v>
      </c>
      <c r="G180" s="27">
        <f t="shared" si="3"/>
        <v>0</v>
      </c>
      <c r="L180" s="25" t="str">
        <f>IF(H180&gt;0,VLOOKUP(N180,Hoja1!AM$3:AN$100,2,0),"")</f>
        <v/>
      </c>
      <c r="N180" s="25" t="str">
        <f t="shared" si="4"/>
        <v xml:space="preserve"> </v>
      </c>
      <c r="T180"/>
      <c r="U180" t="s">
        <v>1383</v>
      </c>
      <c r="V180" t="s">
        <v>1383</v>
      </c>
      <c r="W180" t="s">
        <v>1383</v>
      </c>
      <c r="X180" t="s">
        <v>1383</v>
      </c>
      <c r="Y180" t="s">
        <v>1383</v>
      </c>
      <c r="Z180" t="s">
        <v>1383</v>
      </c>
      <c r="AA180" t="s">
        <v>1383</v>
      </c>
      <c r="AB180" t="s">
        <v>1383</v>
      </c>
      <c r="AC180" t="s">
        <v>1383</v>
      </c>
      <c r="AD180" t="s">
        <v>1383</v>
      </c>
      <c r="AE180" t="s">
        <v>1383</v>
      </c>
    </row>
    <row r="181" spans="1:31" ht="30" x14ac:dyDescent="0.25">
      <c r="A181" s="95"/>
      <c r="B181" s="95"/>
      <c r="C181" s="95"/>
      <c r="D181" s="96" t="s">
        <v>172</v>
      </c>
      <c r="E181" s="102" t="s">
        <v>123</v>
      </c>
      <c r="F181" s="27" t="s">
        <v>809</v>
      </c>
      <c r="G181" s="27">
        <f t="shared" si="3"/>
        <v>0</v>
      </c>
      <c r="H181" s="27" t="s">
        <v>1046</v>
      </c>
      <c r="I181" s="27" t="s">
        <v>1128</v>
      </c>
      <c r="L181" s="25" t="e">
        <f>IF(H181&gt;0,VLOOKUP(N181,Hoja1!AM$3:AN$100,2,0),"")</f>
        <v>#N/A</v>
      </c>
      <c r="N181" s="25" t="str">
        <f t="shared" si="4"/>
        <v>Divulgación Directorio Habitaciones</v>
      </c>
      <c r="Q181" t="s">
        <v>956</v>
      </c>
      <c r="S181" s="32" t="s">
        <v>942</v>
      </c>
      <c r="T181" s="33">
        <v>1</v>
      </c>
      <c r="U181" s="102" t="s">
        <v>956</v>
      </c>
      <c r="V181" s="102"/>
      <c r="W181" s="102"/>
      <c r="X181" s="102"/>
      <c r="Y181" s="102" t="s">
        <v>956</v>
      </c>
      <c r="Z181" s="102"/>
      <c r="AA181" s="102"/>
      <c r="AB181" s="102"/>
      <c r="AC181" s="102"/>
      <c r="AD181" s="102"/>
      <c r="AE181" s="102"/>
    </row>
    <row r="182" spans="1:31" ht="30" x14ac:dyDescent="0.25">
      <c r="A182" s="95"/>
      <c r="B182" s="95"/>
      <c r="C182" s="95"/>
      <c r="D182" s="98"/>
      <c r="E182" s="104"/>
      <c r="H182" s="27" t="s">
        <v>1046</v>
      </c>
      <c r="I182" s="27" t="s">
        <v>1129</v>
      </c>
      <c r="N182" s="25" t="str">
        <f t="shared" si="4"/>
        <v>Divulgación Pantalla Áreas Comunes</v>
      </c>
      <c r="U182" s="104"/>
      <c r="V182" s="104"/>
      <c r="W182" s="104"/>
      <c r="X182" s="104"/>
      <c r="Y182" s="104"/>
      <c r="Z182" s="104"/>
      <c r="AA182" s="104"/>
      <c r="AB182" s="104"/>
      <c r="AC182" s="104"/>
      <c r="AD182" s="104"/>
      <c r="AE182" s="104"/>
    </row>
    <row r="183" spans="1:31" ht="60" x14ac:dyDescent="0.25">
      <c r="A183" s="95"/>
      <c r="B183" s="95"/>
      <c r="C183" s="95"/>
      <c r="D183" s="96" t="s">
        <v>171</v>
      </c>
      <c r="E183" s="102" t="s">
        <v>124</v>
      </c>
      <c r="F183" s="27" t="s">
        <v>809</v>
      </c>
      <c r="G183" s="27">
        <f t="shared" si="3"/>
        <v>0</v>
      </c>
      <c r="H183" s="27" t="s">
        <v>1046</v>
      </c>
      <c r="I183" s="27" t="s">
        <v>1047</v>
      </c>
      <c r="L183" s="25" t="e">
        <f>IF(H183&gt;0,VLOOKUP(N183,Hoja1!AM$3:AN$100,2,0),"")</f>
        <v>#N/A</v>
      </c>
      <c r="N183" s="25" t="str">
        <f t="shared" si="4"/>
        <v>Divulgación Pagina Web</v>
      </c>
      <c r="Q183" t="s">
        <v>956</v>
      </c>
      <c r="S183" s="32" t="s">
        <v>943</v>
      </c>
      <c r="T183" s="33">
        <v>1</v>
      </c>
      <c r="U183" s="102" t="s">
        <v>956</v>
      </c>
      <c r="V183" s="102"/>
      <c r="W183" s="102"/>
      <c r="X183" s="102"/>
      <c r="Y183" s="102" t="s">
        <v>956</v>
      </c>
      <c r="Z183" s="102"/>
      <c r="AA183" s="102"/>
      <c r="AB183" s="102"/>
      <c r="AC183" s="102"/>
      <c r="AD183" s="102"/>
      <c r="AE183" s="102"/>
    </row>
    <row r="184" spans="1:31" x14ac:dyDescent="0.25">
      <c r="A184" s="95"/>
      <c r="B184" s="95"/>
      <c r="C184" s="95"/>
      <c r="D184" s="97"/>
      <c r="E184" s="103"/>
      <c r="H184" s="27" t="s">
        <v>1046</v>
      </c>
      <c r="I184" s="27" t="s">
        <v>1048</v>
      </c>
      <c r="N184" s="25" t="str">
        <f t="shared" si="4"/>
        <v>Divulgación Facebook</v>
      </c>
      <c r="U184" s="103"/>
      <c r="V184" s="103"/>
      <c r="W184" s="103"/>
      <c r="X184" s="103"/>
      <c r="Y184" s="103"/>
      <c r="Z184" s="103"/>
      <c r="AA184" s="103"/>
      <c r="AB184" s="103"/>
      <c r="AC184" s="103"/>
      <c r="AD184" s="103"/>
      <c r="AE184" s="103"/>
    </row>
    <row r="185" spans="1:31" x14ac:dyDescent="0.25">
      <c r="A185" s="95"/>
      <c r="B185" s="95"/>
      <c r="C185" s="95"/>
      <c r="D185" s="98"/>
      <c r="E185" s="104"/>
      <c r="N185" s="25" t="str">
        <f t="shared" si="4"/>
        <v xml:space="preserve"> </v>
      </c>
      <c r="U185" s="104"/>
      <c r="V185" s="104"/>
      <c r="W185" s="104"/>
      <c r="X185" s="104"/>
      <c r="Y185" s="104"/>
      <c r="Z185" s="104"/>
      <c r="AA185" s="104"/>
      <c r="AB185" s="104"/>
      <c r="AC185" s="104"/>
      <c r="AD185" s="104"/>
      <c r="AE185" s="104"/>
    </row>
    <row r="186" spans="1:31" ht="90" x14ac:dyDescent="0.25">
      <c r="A186" s="95"/>
      <c r="B186" s="95"/>
      <c r="C186" s="95"/>
      <c r="D186" s="96" t="s">
        <v>173</v>
      </c>
      <c r="E186" s="102" t="s">
        <v>125</v>
      </c>
      <c r="F186" s="27" t="s">
        <v>809</v>
      </c>
      <c r="G186" s="27">
        <f t="shared" si="3"/>
        <v>0</v>
      </c>
      <c r="H186" s="27" t="s">
        <v>1046</v>
      </c>
      <c r="I186" s="27" t="s">
        <v>1153</v>
      </c>
      <c r="L186" s="25" t="e">
        <f>IF(H186&gt;0,VLOOKUP(N186,Hoja1!AM$3:AN$100,2,0),"")</f>
        <v>#N/A</v>
      </c>
      <c r="N186" s="25" t="str">
        <f t="shared" si="4"/>
        <v>Divulgación Mural</v>
      </c>
      <c r="Q186" t="s">
        <v>956</v>
      </c>
      <c r="S186" s="32" t="s">
        <v>944</v>
      </c>
      <c r="T186" s="33">
        <v>1</v>
      </c>
      <c r="U186" s="102" t="s">
        <v>956</v>
      </c>
      <c r="V186" s="102"/>
      <c r="W186" s="102"/>
      <c r="X186" s="102"/>
      <c r="Y186" s="102" t="s">
        <v>956</v>
      </c>
      <c r="Z186" s="102"/>
      <c r="AA186" s="102"/>
      <c r="AB186" s="102"/>
      <c r="AC186" s="102"/>
      <c r="AD186" s="102"/>
      <c r="AE186" s="102"/>
    </row>
    <row r="187" spans="1:31" ht="30" x14ac:dyDescent="0.25">
      <c r="A187" s="71"/>
      <c r="B187" s="71"/>
      <c r="C187" s="71"/>
      <c r="D187" s="98"/>
      <c r="E187" s="104"/>
      <c r="H187" s="27" t="s">
        <v>1085</v>
      </c>
      <c r="I187" s="27" t="s">
        <v>1156</v>
      </c>
      <c r="N187" s="25" t="str">
        <f t="shared" si="4"/>
        <v>Integración Camara Turismo ZN</v>
      </c>
      <c r="T187" s="41"/>
      <c r="U187" s="104"/>
      <c r="V187" s="104"/>
      <c r="W187" s="104"/>
      <c r="X187" s="104"/>
      <c r="Y187" s="104"/>
      <c r="Z187" s="104"/>
      <c r="AA187" s="104"/>
      <c r="AB187" s="104"/>
      <c r="AC187" s="104"/>
      <c r="AD187" s="104"/>
      <c r="AE187" s="104"/>
    </row>
    <row r="188" spans="1:31" ht="54" x14ac:dyDescent="0.25">
      <c r="A188" s="95">
        <v>2</v>
      </c>
      <c r="B188" s="71"/>
      <c r="C188" s="71"/>
      <c r="D188" s="71"/>
      <c r="E188" s="8" t="s">
        <v>465</v>
      </c>
      <c r="G188" s="27">
        <f t="shared" si="3"/>
        <v>0</v>
      </c>
      <c r="L188" s="25" t="str">
        <f>IF(H188&gt;0,VLOOKUP(N188,Hoja1!AM$3:AN$100,2,0),"")</f>
        <v/>
      </c>
      <c r="N188" s="25" t="str">
        <f t="shared" si="4"/>
        <v xml:space="preserve"> </v>
      </c>
      <c r="T188"/>
      <c r="U188" t="s">
        <v>1383</v>
      </c>
      <c r="V188" t="s">
        <v>1383</v>
      </c>
      <c r="W188" t="s">
        <v>1383</v>
      </c>
      <c r="X188" t="s">
        <v>1383</v>
      </c>
      <c r="Y188" t="s">
        <v>1383</v>
      </c>
      <c r="Z188" t="s">
        <v>1383</v>
      </c>
      <c r="AA188" t="s">
        <v>1383</v>
      </c>
      <c r="AB188" t="s">
        <v>1383</v>
      </c>
      <c r="AC188" t="s">
        <v>1383</v>
      </c>
      <c r="AD188" t="s">
        <v>1383</v>
      </c>
      <c r="AE188" t="s">
        <v>1383</v>
      </c>
    </row>
    <row r="189" spans="1:31" ht="21.75" x14ac:dyDescent="0.25">
      <c r="A189" s="95"/>
      <c r="B189" s="95" t="s">
        <v>466</v>
      </c>
      <c r="C189" s="71"/>
      <c r="D189" s="71"/>
      <c r="E189" s="9" t="s">
        <v>467</v>
      </c>
      <c r="G189" s="27">
        <f t="shared" si="3"/>
        <v>0</v>
      </c>
      <c r="L189" s="25" t="str">
        <f>IF(H189&gt;0,VLOOKUP(N189,Hoja1!AM$3:AN$100,2,0),"")</f>
        <v/>
      </c>
      <c r="N189" s="25" t="str">
        <f t="shared" si="4"/>
        <v xml:space="preserve"> </v>
      </c>
      <c r="T189"/>
      <c r="U189" t="s">
        <v>1383</v>
      </c>
      <c r="V189" t="s">
        <v>1383</v>
      </c>
      <c r="W189" t="s">
        <v>1383</v>
      </c>
      <c r="X189" t="s">
        <v>1383</v>
      </c>
      <c r="Y189" t="s">
        <v>1383</v>
      </c>
      <c r="Z189" t="s">
        <v>1383</v>
      </c>
      <c r="AA189" t="s">
        <v>1383</v>
      </c>
      <c r="AB189" t="s">
        <v>1383</v>
      </c>
      <c r="AC189" t="s">
        <v>1383</v>
      </c>
      <c r="AD189" t="s">
        <v>1383</v>
      </c>
      <c r="AE189" t="s">
        <v>1383</v>
      </c>
    </row>
    <row r="190" spans="1:31" ht="30" x14ac:dyDescent="0.25">
      <c r="A190" s="95"/>
      <c r="B190" s="95"/>
      <c r="C190" s="71"/>
      <c r="D190" s="71"/>
      <c r="E190" s="6" t="s">
        <v>468</v>
      </c>
      <c r="G190" s="27">
        <f t="shared" si="3"/>
        <v>0</v>
      </c>
      <c r="L190" s="25" t="str">
        <f>IF(H190&gt;0,VLOOKUP(N190,Hoja1!AM$3:AN$100,2,0),"")</f>
        <v/>
      </c>
      <c r="N190" s="25" t="str">
        <f t="shared" si="4"/>
        <v xml:space="preserve"> </v>
      </c>
      <c r="T190"/>
      <c r="U190" t="s">
        <v>1383</v>
      </c>
      <c r="V190" t="s">
        <v>1383</v>
      </c>
      <c r="W190" t="s">
        <v>1383</v>
      </c>
      <c r="X190" t="s">
        <v>1383</v>
      </c>
      <c r="Y190" t="s">
        <v>1383</v>
      </c>
      <c r="Z190" t="s">
        <v>1383</v>
      </c>
      <c r="AA190" t="s">
        <v>1383</v>
      </c>
      <c r="AB190" t="s">
        <v>1383</v>
      </c>
      <c r="AC190" t="s">
        <v>1383</v>
      </c>
      <c r="AD190" t="s">
        <v>1383</v>
      </c>
      <c r="AE190" t="s">
        <v>1383</v>
      </c>
    </row>
    <row r="191" spans="1:31" ht="20.25" x14ac:dyDescent="0.25">
      <c r="A191" s="95"/>
      <c r="B191" s="95"/>
      <c r="C191" s="95" t="s">
        <v>469</v>
      </c>
      <c r="D191" s="71"/>
      <c r="E191" s="10" t="s">
        <v>470</v>
      </c>
      <c r="G191" s="27">
        <f t="shared" ref="G191:G279" si="5">COUNTIF(J191:K191,"=*")</f>
        <v>0</v>
      </c>
      <c r="L191" s="25" t="str">
        <f>IF(H191&gt;0,VLOOKUP(N191,Hoja1!AM$3:AN$100,2,0),"")</f>
        <v/>
      </c>
      <c r="N191" s="25" t="str">
        <f t="shared" si="4"/>
        <v xml:space="preserve"> </v>
      </c>
      <c r="T191"/>
      <c r="U191" t="s">
        <v>1383</v>
      </c>
      <c r="V191" t="s">
        <v>1383</v>
      </c>
      <c r="W191" t="s">
        <v>1383</v>
      </c>
      <c r="X191" t="s">
        <v>1383</v>
      </c>
      <c r="Y191" t="s">
        <v>1383</v>
      </c>
      <c r="Z191" t="s">
        <v>1383</v>
      </c>
      <c r="AA191" t="s">
        <v>1383</v>
      </c>
      <c r="AB191" t="s">
        <v>1383</v>
      </c>
      <c r="AC191" t="s">
        <v>1383</v>
      </c>
      <c r="AD191" t="s">
        <v>1383</v>
      </c>
      <c r="AE191" t="s">
        <v>1383</v>
      </c>
    </row>
    <row r="192" spans="1:31" ht="45" x14ac:dyDescent="0.25">
      <c r="A192" s="95"/>
      <c r="B192" s="95"/>
      <c r="C192" s="95"/>
      <c r="D192" s="68" t="s">
        <v>471</v>
      </c>
      <c r="E192" s="66" t="s">
        <v>472</v>
      </c>
      <c r="F192" s="27" t="s">
        <v>809</v>
      </c>
      <c r="G192" s="27">
        <f t="shared" si="5"/>
        <v>0</v>
      </c>
      <c r="H192" s="27" t="s">
        <v>820</v>
      </c>
      <c r="I192" s="27" t="s">
        <v>822</v>
      </c>
      <c r="L192" s="25" t="str">
        <f>IF(H192&gt;0,VLOOKUP(N192,Hoja1!AM$3:AN$100,2,0),"")</f>
        <v>GA-01-02</v>
      </c>
      <c r="N192" s="25" t="str">
        <f t="shared" ref="N192:N281" si="6">CONCATENATE(H192," ",I192)</f>
        <v>Política Compras</v>
      </c>
      <c r="T192"/>
      <c r="U192" s="75" t="s">
        <v>956</v>
      </c>
      <c r="V192" s="75"/>
      <c r="W192" s="75" t="s">
        <v>956</v>
      </c>
      <c r="X192" s="75"/>
      <c r="Y192" s="75"/>
      <c r="Z192" s="75"/>
      <c r="AA192" s="75"/>
      <c r="AB192" s="75" t="s">
        <v>956</v>
      </c>
      <c r="AC192" s="75"/>
      <c r="AD192" s="75"/>
      <c r="AE192" s="75"/>
    </row>
    <row r="193" spans="1:31" ht="30" x14ac:dyDescent="0.25">
      <c r="A193" s="95"/>
      <c r="B193" s="95"/>
      <c r="C193" s="95"/>
      <c r="D193" s="96" t="s">
        <v>473</v>
      </c>
      <c r="E193" s="102" t="s">
        <v>474</v>
      </c>
      <c r="H193" s="27" t="s">
        <v>1158</v>
      </c>
      <c r="I193" s="27" t="s">
        <v>1161</v>
      </c>
      <c r="N193" s="25" t="str">
        <f t="shared" si="6"/>
        <v>Reporte_Proveedores Ubicación</v>
      </c>
      <c r="T193"/>
      <c r="U193" s="102" t="s">
        <v>956</v>
      </c>
      <c r="V193" s="102"/>
      <c r="W193" s="102"/>
      <c r="X193" s="102"/>
      <c r="Y193" s="102"/>
      <c r="Z193" s="102"/>
      <c r="AA193" s="102"/>
      <c r="AB193" s="102"/>
      <c r="AC193" s="102"/>
      <c r="AD193" s="102"/>
      <c r="AE193" s="102"/>
    </row>
    <row r="194" spans="1:31" ht="30" x14ac:dyDescent="0.25">
      <c r="A194" s="95"/>
      <c r="B194" s="95"/>
      <c r="C194" s="95"/>
      <c r="D194" s="98"/>
      <c r="E194" s="104"/>
      <c r="F194" s="27" t="s">
        <v>809</v>
      </c>
      <c r="G194" s="27">
        <f t="shared" si="5"/>
        <v>0</v>
      </c>
      <c r="H194" s="27" t="s">
        <v>1158</v>
      </c>
      <c r="I194" s="27" t="s">
        <v>1160</v>
      </c>
      <c r="L194" s="25" t="e">
        <f>IF(H194&gt;0,VLOOKUP(N194,Hoja1!AM$3:AN$100,2,0),"")</f>
        <v>#N/A</v>
      </c>
      <c r="N194" s="25" t="str">
        <f t="shared" si="6"/>
        <v>Reporte_Proveedores Hombre y Mujeres</v>
      </c>
      <c r="T194"/>
      <c r="U194" s="104"/>
      <c r="V194" s="104"/>
      <c r="W194" s="104"/>
      <c r="X194" s="104"/>
      <c r="Y194" s="104"/>
      <c r="Z194" s="104"/>
      <c r="AA194" s="104"/>
      <c r="AB194" s="104"/>
      <c r="AC194" s="104"/>
      <c r="AD194" s="104"/>
      <c r="AE194" s="104"/>
    </row>
    <row r="195" spans="1:31" x14ac:dyDescent="0.25">
      <c r="A195" s="95"/>
      <c r="B195" s="95"/>
      <c r="C195" s="95"/>
      <c r="D195" s="96" t="s">
        <v>475</v>
      </c>
      <c r="E195" s="102" t="s">
        <v>476</v>
      </c>
      <c r="F195" s="27" t="s">
        <v>809</v>
      </c>
      <c r="G195" s="27">
        <f t="shared" si="5"/>
        <v>0</v>
      </c>
      <c r="H195" s="27" t="s">
        <v>820</v>
      </c>
      <c r="I195" s="27" t="s">
        <v>822</v>
      </c>
      <c r="L195" s="25" t="str">
        <f>IF(H195&gt;0,VLOOKUP(N195,Hoja1!AM$3:AN$100,2,0),"")</f>
        <v>GA-01-02</v>
      </c>
      <c r="N195" s="25" t="str">
        <f t="shared" si="6"/>
        <v>Política Compras</v>
      </c>
      <c r="T195"/>
      <c r="U195" s="102" t="s">
        <v>956</v>
      </c>
      <c r="V195" s="102"/>
      <c r="W195" s="102"/>
      <c r="X195" s="102"/>
      <c r="Y195" s="102"/>
      <c r="Z195" s="102"/>
      <c r="AA195" s="102"/>
      <c r="AB195" s="102"/>
      <c r="AC195" s="102"/>
      <c r="AD195" s="102"/>
      <c r="AE195" s="102"/>
    </row>
    <row r="196" spans="1:31" ht="30" x14ac:dyDescent="0.25">
      <c r="A196" s="95"/>
      <c r="B196" s="95"/>
      <c r="C196" s="71"/>
      <c r="D196" s="98"/>
      <c r="E196" s="104"/>
      <c r="H196" s="27" t="s">
        <v>1091</v>
      </c>
      <c r="I196" s="27" t="s">
        <v>895</v>
      </c>
      <c r="N196" s="25" t="str">
        <f t="shared" si="6"/>
        <v>Reporte_Sistema Proveedores</v>
      </c>
      <c r="T196"/>
      <c r="U196" s="104"/>
      <c r="V196" s="104"/>
      <c r="W196" s="104"/>
      <c r="X196" s="104"/>
      <c r="Y196" s="104"/>
      <c r="Z196" s="104"/>
      <c r="AA196" s="104"/>
      <c r="AB196" s="104"/>
      <c r="AC196" s="104"/>
      <c r="AD196" s="104"/>
      <c r="AE196" s="104"/>
    </row>
    <row r="197" spans="1:31" ht="40.5" x14ac:dyDescent="0.25">
      <c r="A197" s="95"/>
      <c r="B197" s="95"/>
      <c r="C197" s="95" t="s">
        <v>477</v>
      </c>
      <c r="D197" s="71"/>
      <c r="E197" s="10" t="s">
        <v>478</v>
      </c>
      <c r="G197" s="27">
        <f t="shared" si="5"/>
        <v>0</v>
      </c>
      <c r="L197" s="25" t="str">
        <f>IF(H197&gt;0,VLOOKUP(N197,Hoja1!AM$3:AN$100,2,0),"")</f>
        <v/>
      </c>
      <c r="N197" s="25" t="str">
        <f t="shared" si="6"/>
        <v xml:space="preserve"> </v>
      </c>
      <c r="T197"/>
      <c r="U197" t="s">
        <v>1383</v>
      </c>
      <c r="V197" t="s">
        <v>1383</v>
      </c>
      <c r="W197" t="s">
        <v>1383</v>
      </c>
      <c r="X197" t="s">
        <v>1383</v>
      </c>
      <c r="Y197" t="s">
        <v>1383</v>
      </c>
      <c r="Z197" t="s">
        <v>1383</v>
      </c>
      <c r="AA197" t="s">
        <v>1383</v>
      </c>
      <c r="AB197" t="s">
        <v>1383</v>
      </c>
      <c r="AC197" t="s">
        <v>1383</v>
      </c>
      <c r="AD197" t="s">
        <v>1383</v>
      </c>
      <c r="AE197" t="s">
        <v>1383</v>
      </c>
    </row>
    <row r="198" spans="1:31" x14ac:dyDescent="0.25">
      <c r="A198" s="95"/>
      <c r="B198" s="95"/>
      <c r="C198" s="95"/>
      <c r="D198" s="96" t="s">
        <v>479</v>
      </c>
      <c r="E198" s="102" t="s">
        <v>480</v>
      </c>
      <c r="F198" s="27" t="s">
        <v>809</v>
      </c>
      <c r="G198" s="27">
        <f t="shared" si="5"/>
        <v>0</v>
      </c>
      <c r="H198" s="27" t="s">
        <v>820</v>
      </c>
      <c r="I198" s="27" t="s">
        <v>851</v>
      </c>
      <c r="L198" s="25" t="str">
        <f>IF(H198&gt;0,VLOOKUP(N198,Hoja1!AM$3:AN$100,2,0),"")</f>
        <v>ML-CC-03</v>
      </c>
      <c r="N198" s="25" t="str">
        <f t="shared" si="6"/>
        <v>Política Sostenible</v>
      </c>
      <c r="T198"/>
      <c r="U198" s="102" t="s">
        <v>956</v>
      </c>
      <c r="V198" s="102"/>
      <c r="W198" s="102"/>
      <c r="X198" s="102"/>
      <c r="Y198" s="102"/>
      <c r="Z198" s="102"/>
      <c r="AA198" s="102"/>
      <c r="AB198" s="102"/>
      <c r="AC198" s="102"/>
      <c r="AD198" s="102"/>
      <c r="AE198" s="102"/>
    </row>
    <row r="199" spans="1:31" x14ac:dyDescent="0.25">
      <c r="A199" s="95"/>
      <c r="B199" s="95"/>
      <c r="C199" s="95"/>
      <c r="D199" s="98"/>
      <c r="E199" s="104"/>
      <c r="H199" s="27" t="s">
        <v>1046</v>
      </c>
      <c r="I199" s="27" t="s">
        <v>1050</v>
      </c>
      <c r="N199" s="25" t="str">
        <f t="shared" si="6"/>
        <v>Divulgación Revista Act I/E</v>
      </c>
      <c r="T199"/>
      <c r="U199" s="104"/>
      <c r="V199" s="104"/>
      <c r="W199" s="104"/>
      <c r="X199" s="104"/>
      <c r="Y199" s="104"/>
      <c r="Z199" s="104"/>
      <c r="AA199" s="104"/>
      <c r="AB199" s="104"/>
      <c r="AC199" s="104"/>
      <c r="AD199" s="104"/>
      <c r="AE199" s="104"/>
    </row>
    <row r="200" spans="1:31" ht="75" x14ac:dyDescent="0.25">
      <c r="A200" s="95"/>
      <c r="B200" s="95"/>
      <c r="C200" s="95"/>
      <c r="D200" s="68" t="s">
        <v>481</v>
      </c>
      <c r="E200" s="66" t="s">
        <v>482</v>
      </c>
      <c r="F200" s="27" t="s">
        <v>809</v>
      </c>
      <c r="G200" s="27">
        <f t="shared" si="5"/>
        <v>0</v>
      </c>
      <c r="H200" s="27" t="s">
        <v>1158</v>
      </c>
      <c r="I200" s="27" t="s">
        <v>1159</v>
      </c>
      <c r="L200" s="25" t="e">
        <f>IF(H200&gt;0,VLOOKUP(N200,Hoja1!AM$3:AN$100,2,0),"")</f>
        <v>#N/A</v>
      </c>
      <c r="N200" s="25" t="str">
        <f t="shared" si="6"/>
        <v>Reporte_Proveedores Certificado Comeercio Justo</v>
      </c>
      <c r="Q200" t="s">
        <v>956</v>
      </c>
      <c r="S200" s="32" t="s">
        <v>952</v>
      </c>
      <c r="T200" s="33">
        <v>3</v>
      </c>
      <c r="U200" s="75" t="s">
        <v>956</v>
      </c>
      <c r="V200" s="75"/>
      <c r="W200" s="75"/>
      <c r="X200" s="75"/>
      <c r="Y200" s="75"/>
      <c r="Z200" s="75"/>
      <c r="AA200" s="75"/>
      <c r="AB200" s="75"/>
      <c r="AC200" s="75"/>
      <c r="AD200" s="75"/>
      <c r="AE200" s="75"/>
    </row>
    <row r="201" spans="1:31" ht="60" x14ac:dyDescent="0.25">
      <c r="A201" s="95"/>
      <c r="B201" s="95"/>
      <c r="C201" s="95"/>
      <c r="D201" s="71" t="s">
        <v>483</v>
      </c>
      <c r="E201" s="6" t="s">
        <v>484</v>
      </c>
      <c r="F201" s="27" t="s">
        <v>809</v>
      </c>
      <c r="G201" s="27">
        <f t="shared" si="5"/>
        <v>0</v>
      </c>
      <c r="H201" s="27" t="s">
        <v>828</v>
      </c>
      <c r="I201" s="27" t="s">
        <v>1162</v>
      </c>
      <c r="L201" s="25" t="e">
        <f>IF(H201&gt;0,VLOOKUP(N201,Hoja1!AM$3:AN$100,2,0),"")</f>
        <v>#N/A</v>
      </c>
      <c r="N201" s="25" t="str">
        <f t="shared" si="6"/>
        <v>Charla Socio-Productivas enfocadas en la Sostenibilidad</v>
      </c>
      <c r="R201" t="s">
        <v>956</v>
      </c>
      <c r="S201" s="32" t="s">
        <v>953</v>
      </c>
      <c r="T201"/>
      <c r="U201" s="6" t="s">
        <v>956</v>
      </c>
      <c r="V201" s="6"/>
      <c r="W201" s="6"/>
      <c r="X201" s="6"/>
      <c r="Y201" s="6"/>
      <c r="Z201" s="6"/>
      <c r="AA201" s="6"/>
      <c r="AB201" s="6"/>
      <c r="AC201" s="6"/>
      <c r="AD201" s="6"/>
      <c r="AE201" s="6"/>
    </row>
    <row r="202" spans="1:31" ht="21.75" x14ac:dyDescent="0.25">
      <c r="A202" s="95"/>
      <c r="B202" s="95" t="s">
        <v>485</v>
      </c>
      <c r="C202" s="71"/>
      <c r="D202" s="71"/>
      <c r="E202" s="9" t="s">
        <v>486</v>
      </c>
      <c r="G202" s="27">
        <f t="shared" si="5"/>
        <v>0</v>
      </c>
      <c r="L202" s="25" t="str">
        <f>IF(H202&gt;0,VLOOKUP(N202,Hoja1!AM$3:AN$100,2,0),"")</f>
        <v/>
      </c>
      <c r="N202" s="25" t="str">
        <f t="shared" si="6"/>
        <v xml:space="preserve"> </v>
      </c>
      <c r="T202"/>
      <c r="U202" t="s">
        <v>1383</v>
      </c>
      <c r="V202" t="s">
        <v>1383</v>
      </c>
      <c r="W202" t="s">
        <v>1383</v>
      </c>
      <c r="X202" t="s">
        <v>1383</v>
      </c>
      <c r="Y202" t="s">
        <v>1383</v>
      </c>
      <c r="Z202" t="s">
        <v>1383</v>
      </c>
      <c r="AA202" t="s">
        <v>1383</v>
      </c>
      <c r="AB202" t="s">
        <v>1383</v>
      </c>
      <c r="AC202" t="s">
        <v>1383</v>
      </c>
      <c r="AD202" t="s">
        <v>1383</v>
      </c>
      <c r="AE202" t="s">
        <v>1383</v>
      </c>
    </row>
    <row r="203" spans="1:31" ht="30" x14ac:dyDescent="0.25">
      <c r="A203" s="95"/>
      <c r="B203" s="95"/>
      <c r="C203" s="71"/>
      <c r="D203" s="71"/>
      <c r="E203" s="6" t="s">
        <v>487</v>
      </c>
      <c r="G203" s="27">
        <f t="shared" si="5"/>
        <v>0</v>
      </c>
      <c r="L203" s="25" t="str">
        <f>IF(H203&gt;0,VLOOKUP(N203,Hoja1!AM$3:AN$100,2,0),"")</f>
        <v/>
      </c>
      <c r="N203" s="25" t="str">
        <f t="shared" si="6"/>
        <v xml:space="preserve"> </v>
      </c>
      <c r="T203"/>
      <c r="U203" t="s">
        <v>1383</v>
      </c>
      <c r="V203" t="s">
        <v>1383</v>
      </c>
      <c r="W203" t="s">
        <v>1383</v>
      </c>
      <c r="X203" t="s">
        <v>1383</v>
      </c>
      <c r="Y203" t="s">
        <v>1383</v>
      </c>
      <c r="Z203" t="s">
        <v>1383</v>
      </c>
      <c r="AA203" t="s">
        <v>1383</v>
      </c>
      <c r="AB203" t="s">
        <v>1383</v>
      </c>
      <c r="AC203" t="s">
        <v>1383</v>
      </c>
      <c r="AD203" t="s">
        <v>1383</v>
      </c>
      <c r="AE203" t="s">
        <v>1383</v>
      </c>
    </row>
    <row r="204" spans="1:31" ht="20.25" x14ac:dyDescent="0.25">
      <c r="A204" s="95"/>
      <c r="B204" s="95"/>
      <c r="C204" s="95" t="s">
        <v>488</v>
      </c>
      <c r="D204" s="71"/>
      <c r="E204" s="10" t="s">
        <v>489</v>
      </c>
      <c r="G204" s="27">
        <f t="shared" si="5"/>
        <v>0</v>
      </c>
      <c r="L204" s="25" t="str">
        <f>IF(H204&gt;0,VLOOKUP(N204,Hoja1!AM$3:AN$100,2,0),"")</f>
        <v/>
      </c>
      <c r="N204" s="25" t="str">
        <f t="shared" si="6"/>
        <v xml:space="preserve"> </v>
      </c>
      <c r="T204"/>
      <c r="U204" t="s">
        <v>1383</v>
      </c>
      <c r="V204" t="s">
        <v>1383</v>
      </c>
      <c r="W204" t="s">
        <v>1383</v>
      </c>
      <c r="X204" t="s">
        <v>1383</v>
      </c>
      <c r="Y204" t="s">
        <v>1383</v>
      </c>
      <c r="Z204" t="s">
        <v>1383</v>
      </c>
      <c r="AA204" t="s">
        <v>1383</v>
      </c>
      <c r="AB204" t="s">
        <v>1383</v>
      </c>
      <c r="AC204" t="s">
        <v>1383</v>
      </c>
      <c r="AD204" t="s">
        <v>1383</v>
      </c>
      <c r="AE204" t="s">
        <v>1383</v>
      </c>
    </row>
    <row r="205" spans="1:31" ht="75" x14ac:dyDescent="0.25">
      <c r="A205" s="95"/>
      <c r="B205" s="95"/>
      <c r="C205" s="95"/>
      <c r="D205" s="71" t="s">
        <v>490</v>
      </c>
      <c r="E205" s="6" t="s">
        <v>491</v>
      </c>
      <c r="F205" s="27" t="s">
        <v>809</v>
      </c>
      <c r="G205" s="27">
        <f t="shared" si="5"/>
        <v>0</v>
      </c>
      <c r="H205" s="27" t="s">
        <v>820</v>
      </c>
      <c r="I205" s="27" t="s">
        <v>851</v>
      </c>
      <c r="L205" s="25" t="str">
        <f>IF(H205&gt;0,VLOOKUP(N205,Hoja1!AM$3:AN$100,2,0),"")</f>
        <v>ML-CC-03</v>
      </c>
      <c r="N205" s="25" t="str">
        <f t="shared" si="6"/>
        <v>Política Sostenible</v>
      </c>
      <c r="Q205" t="s">
        <v>956</v>
      </c>
      <c r="S205" s="32" t="s">
        <v>958</v>
      </c>
      <c r="T205" s="33">
        <v>2</v>
      </c>
      <c r="U205" s="6" t="s">
        <v>956</v>
      </c>
      <c r="V205" s="6"/>
      <c r="W205" s="6"/>
      <c r="X205" s="6"/>
      <c r="Y205" s="6"/>
      <c r="Z205" s="6"/>
      <c r="AA205" s="6"/>
      <c r="AB205" s="6"/>
      <c r="AC205" s="6"/>
      <c r="AD205" s="6"/>
      <c r="AE205" s="6"/>
    </row>
    <row r="206" spans="1:31" ht="20.25" x14ac:dyDescent="0.25">
      <c r="A206" s="95"/>
      <c r="B206" s="95"/>
      <c r="C206" s="95" t="s">
        <v>492</v>
      </c>
      <c r="D206" s="71"/>
      <c r="E206" s="10" t="s">
        <v>493</v>
      </c>
      <c r="G206" s="27">
        <f t="shared" si="5"/>
        <v>0</v>
      </c>
      <c r="L206" s="25" t="str">
        <f>IF(H206&gt;0,VLOOKUP(N206,Hoja1!AM$3:AN$100,2,0),"")</f>
        <v/>
      </c>
      <c r="N206" s="25" t="str">
        <f t="shared" si="6"/>
        <v xml:space="preserve"> </v>
      </c>
      <c r="T206"/>
      <c r="U206" t="s">
        <v>1383</v>
      </c>
      <c r="V206" t="s">
        <v>1383</v>
      </c>
      <c r="W206" t="s">
        <v>1383</v>
      </c>
      <c r="X206" t="s">
        <v>1383</v>
      </c>
      <c r="Y206" t="s">
        <v>1383</v>
      </c>
      <c r="Z206" t="s">
        <v>1383</v>
      </c>
      <c r="AA206" t="s">
        <v>1383</v>
      </c>
      <c r="AB206" t="s">
        <v>1383</v>
      </c>
      <c r="AC206" t="s">
        <v>1383</v>
      </c>
      <c r="AD206" t="s">
        <v>1383</v>
      </c>
      <c r="AE206" t="s">
        <v>1383</v>
      </c>
    </row>
    <row r="207" spans="1:31" ht="45" x14ac:dyDescent="0.25">
      <c r="A207" s="95"/>
      <c r="B207" s="95"/>
      <c r="C207" s="95"/>
      <c r="D207" s="71" t="s">
        <v>494</v>
      </c>
      <c r="E207" s="6" t="s">
        <v>495</v>
      </c>
      <c r="F207" s="27" t="s">
        <v>809</v>
      </c>
      <c r="G207" s="27">
        <f t="shared" si="5"/>
        <v>0</v>
      </c>
      <c r="H207" s="27" t="s">
        <v>884</v>
      </c>
      <c r="I207" s="27" t="s">
        <v>1163</v>
      </c>
      <c r="L207" s="25" t="e">
        <f>IF(H207&gt;0,VLOOKUP(N207,Hoja1!AM$3:AN$100,2,0),"")</f>
        <v>#N/A</v>
      </c>
      <c r="N207" s="25" t="str">
        <f t="shared" si="6"/>
        <v>Doc_Scan Plano Catastro</v>
      </c>
      <c r="T207"/>
      <c r="U207" s="6" t="s">
        <v>956</v>
      </c>
      <c r="V207" s="6"/>
      <c r="W207" s="6"/>
      <c r="X207" s="6"/>
      <c r="Y207" s="6"/>
      <c r="Z207" s="6"/>
      <c r="AA207" s="6"/>
      <c r="AB207" s="6"/>
      <c r="AC207" s="6"/>
      <c r="AD207" s="6"/>
      <c r="AE207" s="6"/>
    </row>
    <row r="208" spans="1:31" ht="60" x14ac:dyDescent="0.25">
      <c r="A208" s="95"/>
      <c r="B208" s="95"/>
      <c r="C208" s="95"/>
      <c r="D208" s="71" t="s">
        <v>496</v>
      </c>
      <c r="E208" s="6" t="s">
        <v>497</v>
      </c>
      <c r="F208" s="27" t="s">
        <v>809</v>
      </c>
      <c r="G208" s="27">
        <f t="shared" si="5"/>
        <v>1</v>
      </c>
      <c r="H208" s="27" t="s">
        <v>1165</v>
      </c>
      <c r="I208" s="27" t="s">
        <v>1164</v>
      </c>
      <c r="J208" s="27" t="s">
        <v>1166</v>
      </c>
      <c r="L208" s="25" t="e">
        <f>IF(H208&gt;0,VLOOKUP(N208,Hoja1!AM$3:AN$100,2,0),"")</f>
        <v>#N/A</v>
      </c>
      <c r="N208" s="25" t="str">
        <f t="shared" si="6"/>
        <v>Tipo_Ayuda Donaciones</v>
      </c>
      <c r="P208" t="s">
        <v>956</v>
      </c>
      <c r="S208" s="32" t="s">
        <v>954</v>
      </c>
      <c r="T208"/>
      <c r="U208" s="6" t="s">
        <v>956</v>
      </c>
      <c r="V208" s="6"/>
      <c r="W208" s="6"/>
      <c r="X208" s="6"/>
      <c r="Y208" s="6"/>
      <c r="Z208" s="6"/>
      <c r="AA208" s="6"/>
      <c r="AB208" s="6"/>
      <c r="AC208" s="6"/>
      <c r="AD208" s="6"/>
      <c r="AE208" s="6"/>
    </row>
    <row r="209" spans="1:31" ht="21.75" x14ac:dyDescent="0.25">
      <c r="A209" s="95"/>
      <c r="B209" s="95" t="s">
        <v>498</v>
      </c>
      <c r="C209" s="71"/>
      <c r="D209" s="71"/>
      <c r="E209" s="9" t="s">
        <v>499</v>
      </c>
      <c r="G209" s="27">
        <f t="shared" si="5"/>
        <v>0</v>
      </c>
      <c r="L209" s="25" t="str">
        <f>IF(H209&gt;0,VLOOKUP(N209,Hoja1!AM$3:AN$100,2,0),"")</f>
        <v/>
      </c>
      <c r="N209" s="25" t="str">
        <f t="shared" si="6"/>
        <v xml:space="preserve"> </v>
      </c>
      <c r="T209"/>
      <c r="U209" t="s">
        <v>1383</v>
      </c>
      <c r="V209" t="s">
        <v>1383</v>
      </c>
      <c r="W209" t="s">
        <v>1383</v>
      </c>
      <c r="X209" t="s">
        <v>1383</v>
      </c>
      <c r="Y209" t="s">
        <v>1383</v>
      </c>
      <c r="Z209" t="s">
        <v>1383</v>
      </c>
      <c r="AA209" t="s">
        <v>1383</v>
      </c>
      <c r="AB209" t="s">
        <v>1383</v>
      </c>
      <c r="AC209" t="s">
        <v>1383</v>
      </c>
      <c r="AD209" t="s">
        <v>1383</v>
      </c>
      <c r="AE209" t="s">
        <v>1383</v>
      </c>
    </row>
    <row r="210" spans="1:31" ht="45" x14ac:dyDescent="0.25">
      <c r="A210" s="95"/>
      <c r="B210" s="95"/>
      <c r="C210" s="71"/>
      <c r="D210" s="71"/>
      <c r="E210" s="6" t="s">
        <v>500</v>
      </c>
      <c r="G210" s="27">
        <f t="shared" si="5"/>
        <v>0</v>
      </c>
      <c r="L210" s="25" t="str">
        <f>IF(H210&gt;0,VLOOKUP(N210,Hoja1!AM$3:AN$100,2,0),"")</f>
        <v/>
      </c>
      <c r="N210" s="25" t="str">
        <f t="shared" si="6"/>
        <v xml:space="preserve"> </v>
      </c>
      <c r="T210"/>
      <c r="U210" t="s">
        <v>1383</v>
      </c>
      <c r="V210" t="s">
        <v>1383</v>
      </c>
      <c r="W210" t="s">
        <v>1383</v>
      </c>
      <c r="X210" t="s">
        <v>1383</v>
      </c>
      <c r="Y210" t="s">
        <v>1383</v>
      </c>
      <c r="Z210" t="s">
        <v>1383</v>
      </c>
      <c r="AA210" t="s">
        <v>1383</v>
      </c>
      <c r="AB210" t="s">
        <v>1383</v>
      </c>
      <c r="AC210" t="s">
        <v>1383</v>
      </c>
      <c r="AD210" t="s">
        <v>1383</v>
      </c>
      <c r="AE210" t="s">
        <v>1383</v>
      </c>
    </row>
    <row r="211" spans="1:31" ht="40.5" x14ac:dyDescent="0.25">
      <c r="A211" s="95"/>
      <c r="B211" s="95"/>
      <c r="C211" s="96" t="s">
        <v>501</v>
      </c>
      <c r="D211" s="71"/>
      <c r="E211" s="10" t="s">
        <v>502</v>
      </c>
      <c r="G211" s="27">
        <f t="shared" si="5"/>
        <v>0</v>
      </c>
      <c r="L211" s="25" t="str">
        <f>IF(H211&gt;0,VLOOKUP(N211,Hoja1!AM$3:AN$100,2,0),"")</f>
        <v/>
      </c>
      <c r="N211" s="25" t="str">
        <f t="shared" si="6"/>
        <v xml:space="preserve"> </v>
      </c>
      <c r="T211"/>
      <c r="U211" t="s">
        <v>1383</v>
      </c>
      <c r="V211" t="s">
        <v>1383</v>
      </c>
      <c r="W211" t="s">
        <v>1383</v>
      </c>
      <c r="X211" t="s">
        <v>1383</v>
      </c>
      <c r="Y211" t="s">
        <v>1383</v>
      </c>
      <c r="Z211" t="s">
        <v>1383</v>
      </c>
      <c r="AA211" t="s">
        <v>1383</v>
      </c>
      <c r="AB211" t="s">
        <v>1383</v>
      </c>
      <c r="AC211" t="s">
        <v>1383</v>
      </c>
      <c r="AD211" t="s">
        <v>1383</v>
      </c>
      <c r="AE211" t="s">
        <v>1383</v>
      </c>
    </row>
    <row r="212" spans="1:31" ht="45" x14ac:dyDescent="0.25">
      <c r="A212" s="95"/>
      <c r="B212" s="95"/>
      <c r="C212" s="97"/>
      <c r="D212" s="71" t="s">
        <v>503</v>
      </c>
      <c r="E212" s="6" t="s">
        <v>504</v>
      </c>
      <c r="F212" s="27" t="s">
        <v>809</v>
      </c>
      <c r="G212" s="27">
        <f t="shared" si="5"/>
        <v>1</v>
      </c>
      <c r="H212" s="27" t="s">
        <v>823</v>
      </c>
      <c r="I212" s="27" t="s">
        <v>825</v>
      </c>
      <c r="J212" s="27" t="s">
        <v>1167</v>
      </c>
      <c r="L212" s="25" t="str">
        <f>IF(H212&gt;0,VLOOKUP(N212,Hoja1!AM$3:AN$100,2,0),"")</f>
        <v>RS-01-06</v>
      </c>
      <c r="N212" s="25" t="str">
        <f t="shared" si="6"/>
        <v>Ayuda Comunidad</v>
      </c>
      <c r="T212"/>
      <c r="U212" s="6" t="s">
        <v>956</v>
      </c>
      <c r="V212" s="6" t="s">
        <v>956</v>
      </c>
      <c r="W212" s="6" t="s">
        <v>956</v>
      </c>
      <c r="X212" s="6" t="s">
        <v>956</v>
      </c>
      <c r="Y212" s="6" t="s">
        <v>956</v>
      </c>
      <c r="Z212" s="6" t="s">
        <v>956</v>
      </c>
      <c r="AA212" s="6" t="s">
        <v>956</v>
      </c>
      <c r="AB212" s="6" t="s">
        <v>956</v>
      </c>
      <c r="AC212" s="6" t="s">
        <v>956</v>
      </c>
      <c r="AD212" s="6" t="s">
        <v>956</v>
      </c>
      <c r="AE212" s="6" t="s">
        <v>956</v>
      </c>
    </row>
    <row r="213" spans="1:31" ht="105" x14ac:dyDescent="0.25">
      <c r="A213" s="95"/>
      <c r="B213" s="95"/>
      <c r="C213" s="97"/>
      <c r="D213" s="71" t="s">
        <v>505</v>
      </c>
      <c r="E213" s="6" t="s">
        <v>506</v>
      </c>
      <c r="F213" s="27" t="s">
        <v>809</v>
      </c>
      <c r="G213" s="27">
        <f t="shared" si="5"/>
        <v>0</v>
      </c>
      <c r="H213" s="27" t="s">
        <v>847</v>
      </c>
      <c r="I213" s="27" t="s">
        <v>1168</v>
      </c>
      <c r="L213" s="25" t="e">
        <f>IF(H213&gt;0,VLOOKUP(N213,Hoja1!AM$3:AN$100,2,0),"")</f>
        <v>#N/A</v>
      </c>
      <c r="N213" s="25" t="str">
        <f t="shared" si="6"/>
        <v>Registro Ayudas Generales</v>
      </c>
      <c r="Q213" t="s">
        <v>956</v>
      </c>
      <c r="S213" s="32" t="s">
        <v>959</v>
      </c>
      <c r="T213" s="33">
        <v>1</v>
      </c>
      <c r="U213" s="6" t="s">
        <v>956</v>
      </c>
      <c r="V213" s="6"/>
      <c r="W213" s="6"/>
      <c r="X213" s="6"/>
      <c r="Y213" s="6" t="s">
        <v>956</v>
      </c>
      <c r="Z213" s="6"/>
      <c r="AA213" s="6"/>
      <c r="AB213" s="6"/>
      <c r="AC213" s="6"/>
      <c r="AD213" s="6"/>
      <c r="AE213" s="6"/>
    </row>
    <row r="214" spans="1:31" ht="105" x14ac:dyDescent="0.25">
      <c r="A214" s="95"/>
      <c r="B214" s="95"/>
      <c r="C214" s="97"/>
      <c r="D214" s="96" t="s">
        <v>507</v>
      </c>
      <c r="E214" s="102" t="s">
        <v>508</v>
      </c>
      <c r="F214" s="27" t="s">
        <v>809</v>
      </c>
      <c r="G214" s="27">
        <f t="shared" si="5"/>
        <v>0</v>
      </c>
      <c r="H214" s="27" t="s">
        <v>847</v>
      </c>
      <c r="I214" s="27" t="s">
        <v>1168</v>
      </c>
      <c r="L214" s="25" t="e">
        <f>IF(H214&gt;0,VLOOKUP(N214,Hoja1!AM$3:AN$100,2,0),"")</f>
        <v>#N/A</v>
      </c>
      <c r="N214" s="25" t="str">
        <f t="shared" si="6"/>
        <v>Registro Ayudas Generales</v>
      </c>
      <c r="Q214" t="s">
        <v>956</v>
      </c>
      <c r="S214" s="32" t="s">
        <v>960</v>
      </c>
      <c r="T214" s="33">
        <v>1</v>
      </c>
      <c r="U214" s="102" t="s">
        <v>956</v>
      </c>
      <c r="V214" s="102"/>
      <c r="W214" s="102"/>
      <c r="X214" s="102"/>
      <c r="Y214" s="102"/>
      <c r="Z214" s="102"/>
      <c r="AA214" s="102"/>
      <c r="AB214" s="102"/>
      <c r="AC214" s="102"/>
      <c r="AD214" s="102"/>
      <c r="AE214" s="102"/>
    </row>
    <row r="215" spans="1:31" x14ac:dyDescent="0.25">
      <c r="A215" s="95"/>
      <c r="B215" s="95"/>
      <c r="C215" s="97"/>
      <c r="D215" s="97"/>
      <c r="E215" s="103"/>
      <c r="H215" s="27" t="s">
        <v>1076</v>
      </c>
      <c r="I215" s="27" t="s">
        <v>1169</v>
      </c>
      <c r="N215" s="25" t="str">
        <f t="shared" si="6"/>
        <v>Certificado BEN</v>
      </c>
      <c r="T215" s="41"/>
      <c r="U215" s="103"/>
      <c r="V215" s="103"/>
      <c r="W215" s="103"/>
      <c r="X215" s="103"/>
      <c r="Y215" s="103"/>
      <c r="Z215" s="103"/>
      <c r="AA215" s="103"/>
      <c r="AB215" s="103"/>
      <c r="AC215" s="103"/>
      <c r="AD215" s="103"/>
      <c r="AE215" s="103"/>
    </row>
    <row r="216" spans="1:31" x14ac:dyDescent="0.25">
      <c r="A216" s="95"/>
      <c r="B216" s="95"/>
      <c r="C216" s="97"/>
      <c r="D216" s="97"/>
      <c r="E216" s="103"/>
      <c r="H216" s="27" t="s">
        <v>1076</v>
      </c>
      <c r="I216" s="27" t="s">
        <v>1170</v>
      </c>
      <c r="N216" s="25" t="str">
        <f t="shared" si="6"/>
        <v>Certificado Sonati</v>
      </c>
      <c r="T216" s="41"/>
      <c r="U216" s="103"/>
      <c r="V216" s="103"/>
      <c r="W216" s="103"/>
      <c r="X216" s="103"/>
      <c r="Y216" s="103"/>
      <c r="Z216" s="103"/>
      <c r="AA216" s="103"/>
      <c r="AB216" s="103"/>
      <c r="AC216" s="103"/>
      <c r="AD216" s="103"/>
      <c r="AE216" s="103"/>
    </row>
    <row r="217" spans="1:31" ht="30" x14ac:dyDescent="0.25">
      <c r="A217" s="95"/>
      <c r="B217" s="95"/>
      <c r="C217" s="98"/>
      <c r="D217" s="97"/>
      <c r="E217" s="103"/>
      <c r="H217" s="27" t="s">
        <v>1076</v>
      </c>
      <c r="I217" s="27" t="s">
        <v>1171</v>
      </c>
      <c r="N217" s="25" t="str">
        <f t="shared" si="6"/>
        <v>Certificado Ecocentro Danaus</v>
      </c>
      <c r="T217" s="41"/>
      <c r="U217" s="103"/>
      <c r="V217" s="103"/>
      <c r="W217" s="103"/>
      <c r="X217" s="103"/>
      <c r="Y217" s="103"/>
      <c r="Z217" s="103"/>
      <c r="AA217" s="103"/>
      <c r="AB217" s="103"/>
      <c r="AC217" s="103"/>
      <c r="AD217" s="103"/>
      <c r="AE217" s="103"/>
    </row>
    <row r="218" spans="1:31" x14ac:dyDescent="0.25">
      <c r="A218" s="95"/>
      <c r="B218" s="95"/>
      <c r="C218" s="69"/>
      <c r="D218" s="98"/>
      <c r="E218" s="104"/>
      <c r="H218" s="27" t="s">
        <v>884</v>
      </c>
      <c r="I218" s="27" t="s">
        <v>1164</v>
      </c>
      <c r="N218" s="25" t="str">
        <f t="shared" si="6"/>
        <v>Doc_Scan Donaciones</v>
      </c>
      <c r="T218" s="41"/>
      <c r="U218" s="104"/>
      <c r="V218" s="104"/>
      <c r="W218" s="104"/>
      <c r="X218" s="104"/>
      <c r="Y218" s="104"/>
      <c r="Z218" s="104"/>
      <c r="AA218" s="104"/>
      <c r="AB218" s="104"/>
      <c r="AC218" s="104"/>
      <c r="AD218" s="104"/>
      <c r="AE218" s="104"/>
    </row>
    <row r="219" spans="1:31" ht="20.25" x14ac:dyDescent="0.25">
      <c r="A219" s="95"/>
      <c r="B219" s="95"/>
      <c r="C219" s="95" t="s">
        <v>509</v>
      </c>
      <c r="D219" s="71"/>
      <c r="E219" s="10" t="s">
        <v>510</v>
      </c>
      <c r="G219" s="27">
        <f t="shared" si="5"/>
        <v>0</v>
      </c>
      <c r="L219" s="25" t="str">
        <f>IF(H219&gt;0,VLOOKUP(N219,Hoja1!AM$3:AN$100,2,0),"")</f>
        <v/>
      </c>
      <c r="N219" s="25" t="str">
        <f t="shared" si="6"/>
        <v xml:space="preserve"> </v>
      </c>
      <c r="T219"/>
      <c r="U219" t="s">
        <v>1383</v>
      </c>
      <c r="V219" t="s">
        <v>1383</v>
      </c>
      <c r="W219" t="s">
        <v>1383</v>
      </c>
      <c r="X219" t="s">
        <v>1383</v>
      </c>
      <c r="Y219" t="s">
        <v>1383</v>
      </c>
      <c r="Z219" t="s">
        <v>1383</v>
      </c>
      <c r="AA219" t="s">
        <v>1383</v>
      </c>
      <c r="AB219" t="s">
        <v>1383</v>
      </c>
      <c r="AC219" t="s">
        <v>1383</v>
      </c>
      <c r="AD219" t="s">
        <v>1383</v>
      </c>
      <c r="AE219" t="s">
        <v>1383</v>
      </c>
    </row>
    <row r="220" spans="1:31" ht="30" x14ac:dyDescent="0.25">
      <c r="A220" s="95"/>
      <c r="B220" s="95"/>
      <c r="C220" s="95"/>
      <c r="D220" s="71" t="s">
        <v>511</v>
      </c>
      <c r="E220" s="6" t="s">
        <v>512</v>
      </c>
      <c r="F220" s="29" t="s">
        <v>809</v>
      </c>
      <c r="G220" s="27">
        <f t="shared" si="5"/>
        <v>0</v>
      </c>
      <c r="H220" s="27" t="s">
        <v>1126</v>
      </c>
      <c r="I220" s="27" t="s">
        <v>1172</v>
      </c>
      <c r="L220" s="25" t="e">
        <f>IF(H220&gt;0,VLOOKUP(N220,Hoja1!AM$3:AN$100,2,0),"")</f>
        <v>#N/A</v>
      </c>
      <c r="N220" s="25" t="str">
        <f t="shared" si="6"/>
        <v xml:space="preserve">Reporte Tours </v>
      </c>
      <c r="T220"/>
      <c r="U220" s="6" t="s">
        <v>956</v>
      </c>
      <c r="V220" s="6"/>
      <c r="W220" s="6"/>
      <c r="X220" s="6"/>
      <c r="Y220" s="6" t="s">
        <v>956</v>
      </c>
      <c r="Z220" s="6"/>
      <c r="AA220" s="6"/>
      <c r="AB220" s="6"/>
      <c r="AC220" s="6"/>
      <c r="AD220" s="6"/>
      <c r="AE220" s="6"/>
    </row>
    <row r="221" spans="1:31" ht="30" x14ac:dyDescent="0.25">
      <c r="A221" s="95"/>
      <c r="B221" s="95"/>
      <c r="C221" s="95"/>
      <c r="D221" s="71" t="s">
        <v>513</v>
      </c>
      <c r="E221" s="6" t="s">
        <v>514</v>
      </c>
      <c r="F221" s="27" t="s">
        <v>809</v>
      </c>
      <c r="G221" s="27">
        <f t="shared" si="5"/>
        <v>0</v>
      </c>
      <c r="H221" s="27" t="s">
        <v>1046</v>
      </c>
      <c r="I221" s="27" t="s">
        <v>1050</v>
      </c>
      <c r="L221" s="25" t="e">
        <f>IF(H221&gt;0,VLOOKUP(N221,Hoja1!AM$3:AN$100,2,0),"")</f>
        <v>#N/A</v>
      </c>
      <c r="N221" s="25" t="str">
        <f t="shared" si="6"/>
        <v>Divulgación Revista Act I/E</v>
      </c>
      <c r="T221"/>
      <c r="U221" s="6" t="s">
        <v>956</v>
      </c>
      <c r="V221" s="6"/>
      <c r="W221" s="6"/>
      <c r="X221" s="6"/>
      <c r="Y221" s="6"/>
      <c r="Z221" s="6"/>
      <c r="AA221" s="6"/>
      <c r="AB221" s="6"/>
      <c r="AC221" s="6"/>
      <c r="AD221" s="6"/>
      <c r="AE221" s="6"/>
    </row>
    <row r="222" spans="1:31" ht="45" x14ac:dyDescent="0.25">
      <c r="A222" s="95"/>
      <c r="B222" s="95"/>
      <c r="C222" s="95"/>
      <c r="D222" s="96" t="s">
        <v>515</v>
      </c>
      <c r="E222" s="102" t="s">
        <v>516</v>
      </c>
      <c r="F222" s="27" t="s">
        <v>809</v>
      </c>
      <c r="G222" s="27">
        <f t="shared" si="5"/>
        <v>0</v>
      </c>
      <c r="H222" s="27" t="s">
        <v>1126</v>
      </c>
      <c r="I222" s="27" t="s">
        <v>1172</v>
      </c>
      <c r="L222" s="25" t="e">
        <f>IF(H222&gt;0,VLOOKUP(N222,Hoja1!AM$3:AN$100,2,0),"")</f>
        <v>#N/A</v>
      </c>
      <c r="N222" s="25" t="str">
        <f t="shared" si="6"/>
        <v xml:space="preserve">Reporte Tours </v>
      </c>
      <c r="Q222" t="s">
        <v>956</v>
      </c>
      <c r="S222" s="32" t="s">
        <v>961</v>
      </c>
      <c r="T222" s="33">
        <v>1</v>
      </c>
      <c r="U222" s="102" t="s">
        <v>956</v>
      </c>
      <c r="V222" s="102"/>
      <c r="W222" s="102"/>
      <c r="X222" s="102"/>
      <c r="Y222" s="102"/>
      <c r="Z222" s="102"/>
      <c r="AA222" s="102"/>
      <c r="AB222" s="102"/>
      <c r="AC222" s="102"/>
      <c r="AD222" s="102"/>
      <c r="AE222" s="102"/>
    </row>
    <row r="223" spans="1:31" x14ac:dyDescent="0.25">
      <c r="A223" s="95"/>
      <c r="B223" s="71"/>
      <c r="C223" s="71"/>
      <c r="D223" s="98"/>
      <c r="E223" s="104"/>
      <c r="H223" s="27" t="s">
        <v>819</v>
      </c>
      <c r="I223" s="27" t="s">
        <v>1173</v>
      </c>
      <c r="N223" s="25" t="str">
        <f t="shared" si="6"/>
        <v>Foto Prod Tienda</v>
      </c>
      <c r="T223" s="41"/>
      <c r="U223" s="104"/>
      <c r="V223" s="104"/>
      <c r="W223" s="104"/>
      <c r="X223" s="104"/>
      <c r="Y223" s="104"/>
      <c r="Z223" s="104"/>
      <c r="AA223" s="104"/>
      <c r="AB223" s="104"/>
      <c r="AC223" s="104"/>
      <c r="AD223" s="104"/>
      <c r="AE223" s="104"/>
    </row>
    <row r="224" spans="1:31" ht="43.5" x14ac:dyDescent="0.25">
      <c r="A224" s="95"/>
      <c r="B224" s="95" t="s">
        <v>517</v>
      </c>
      <c r="C224" s="71"/>
      <c r="D224" s="71"/>
      <c r="E224" s="9" t="s">
        <v>518</v>
      </c>
      <c r="G224" s="27">
        <f t="shared" si="5"/>
        <v>0</v>
      </c>
      <c r="L224" s="25" t="str">
        <f>IF(H224&gt;0,VLOOKUP(N224,Hoja1!AM$3:AN$100,2,0),"")</f>
        <v/>
      </c>
      <c r="N224" s="25" t="str">
        <f t="shared" si="6"/>
        <v xml:space="preserve"> </v>
      </c>
      <c r="T224"/>
      <c r="U224" t="s">
        <v>1383</v>
      </c>
      <c r="V224" t="s">
        <v>1383</v>
      </c>
      <c r="W224" t="s">
        <v>1383</v>
      </c>
      <c r="X224" t="s">
        <v>1383</v>
      </c>
      <c r="Y224" t="s">
        <v>1383</v>
      </c>
      <c r="Z224" t="s">
        <v>1383</v>
      </c>
      <c r="AA224" t="s">
        <v>1383</v>
      </c>
      <c r="AB224" t="s">
        <v>1383</v>
      </c>
      <c r="AC224" t="s">
        <v>1383</v>
      </c>
      <c r="AD224" t="s">
        <v>1383</v>
      </c>
      <c r="AE224" t="s">
        <v>1383</v>
      </c>
    </row>
    <row r="225" spans="1:31" ht="30" x14ac:dyDescent="0.25">
      <c r="A225" s="95"/>
      <c r="B225" s="95"/>
      <c r="C225" s="71"/>
      <c r="D225" s="71"/>
      <c r="E225" s="6" t="s">
        <v>519</v>
      </c>
      <c r="G225" s="27">
        <f t="shared" si="5"/>
        <v>0</v>
      </c>
      <c r="L225" s="25" t="str">
        <f>IF(H225&gt;0,VLOOKUP(N225,Hoja1!AM$3:AN$100,2,0),"")</f>
        <v/>
      </c>
      <c r="N225" s="25" t="str">
        <f t="shared" si="6"/>
        <v xml:space="preserve"> </v>
      </c>
      <c r="T225"/>
      <c r="U225" t="s">
        <v>1383</v>
      </c>
      <c r="V225" t="s">
        <v>1383</v>
      </c>
      <c r="W225" t="s">
        <v>1383</v>
      </c>
      <c r="X225" t="s">
        <v>1383</v>
      </c>
      <c r="Y225" t="s">
        <v>1383</v>
      </c>
      <c r="Z225" t="s">
        <v>1383</v>
      </c>
      <c r="AA225" t="s">
        <v>1383</v>
      </c>
      <c r="AB225" t="s">
        <v>1383</v>
      </c>
      <c r="AC225" t="s">
        <v>1383</v>
      </c>
      <c r="AD225" t="s">
        <v>1383</v>
      </c>
      <c r="AE225" t="s">
        <v>1383</v>
      </c>
    </row>
    <row r="226" spans="1:31" ht="20.25" x14ac:dyDescent="0.25">
      <c r="A226" s="95"/>
      <c r="B226" s="95"/>
      <c r="C226" s="95" t="s">
        <v>520</v>
      </c>
      <c r="D226" s="71"/>
      <c r="E226" s="10" t="s">
        <v>521</v>
      </c>
      <c r="G226" s="27">
        <f t="shared" si="5"/>
        <v>0</v>
      </c>
      <c r="L226" s="25" t="str">
        <f>IF(H226&gt;0,VLOOKUP(N226,Hoja1!AM$3:AN$100,2,0),"")</f>
        <v/>
      </c>
      <c r="N226" s="25" t="str">
        <f t="shared" si="6"/>
        <v xml:space="preserve"> </v>
      </c>
      <c r="T226"/>
      <c r="U226" t="s">
        <v>1383</v>
      </c>
      <c r="V226" t="s">
        <v>1383</v>
      </c>
      <c r="W226" t="s">
        <v>1383</v>
      </c>
      <c r="X226" t="s">
        <v>1383</v>
      </c>
      <c r="Y226" t="s">
        <v>1383</v>
      </c>
      <c r="Z226" t="s">
        <v>1383</v>
      </c>
      <c r="AA226" t="s">
        <v>1383</v>
      </c>
      <c r="AB226" t="s">
        <v>1383</v>
      </c>
      <c r="AC226" t="s">
        <v>1383</v>
      </c>
      <c r="AD226" t="s">
        <v>1383</v>
      </c>
      <c r="AE226" t="s">
        <v>1383</v>
      </c>
    </row>
    <row r="227" spans="1:31" ht="45" x14ac:dyDescent="0.25">
      <c r="A227" s="95"/>
      <c r="B227" s="95"/>
      <c r="C227" s="95"/>
      <c r="D227" s="71" t="s">
        <v>522</v>
      </c>
      <c r="E227" s="6" t="s">
        <v>523</v>
      </c>
      <c r="F227" s="27" t="s">
        <v>810</v>
      </c>
      <c r="G227" s="27">
        <f t="shared" si="5"/>
        <v>0</v>
      </c>
      <c r="H227" s="27" t="s">
        <v>1091</v>
      </c>
      <c r="I227" s="27" t="s">
        <v>1174</v>
      </c>
      <c r="L227" s="25" t="e">
        <f>IF(H227&gt;0,VLOOKUP(N227,Hoja1!AM$3:AN$100,2,0),"")</f>
        <v>#N/A</v>
      </c>
      <c r="N227" s="25" t="str">
        <f t="shared" si="6"/>
        <v>Reporte_Sistema Planilla Hombres-Muejres</v>
      </c>
      <c r="T227"/>
      <c r="U227" s="6" t="s">
        <v>956</v>
      </c>
      <c r="V227" s="6" t="s">
        <v>956</v>
      </c>
      <c r="W227" s="6"/>
      <c r="X227" s="6"/>
      <c r="Y227" s="6"/>
      <c r="Z227" s="6"/>
      <c r="AA227" s="6"/>
      <c r="AB227" s="6"/>
      <c r="AC227" s="6"/>
      <c r="AD227" s="6"/>
      <c r="AE227" s="6"/>
    </row>
    <row r="228" spans="1:31" ht="75" x14ac:dyDescent="0.25">
      <c r="A228" s="95"/>
      <c r="B228" s="95"/>
      <c r="C228" s="95"/>
      <c r="D228" s="71" t="s">
        <v>524</v>
      </c>
      <c r="E228" s="6" t="s">
        <v>525</v>
      </c>
      <c r="F228" s="27" t="s">
        <v>809</v>
      </c>
      <c r="G228" s="27">
        <f t="shared" si="5"/>
        <v>0</v>
      </c>
      <c r="H228" s="27" t="s">
        <v>821</v>
      </c>
      <c r="I228" s="27" t="s">
        <v>1175</v>
      </c>
      <c r="L228" s="25" t="e">
        <f>IF(H228&gt;0,VLOOKUP(N228,Hoja1!AM$3:AN$100,2,0),"")</f>
        <v>#N/A</v>
      </c>
      <c r="N228" s="25" t="str">
        <f t="shared" si="6"/>
        <v>Programa Mujeres Emprendedoras</v>
      </c>
      <c r="Q228" t="s">
        <v>956</v>
      </c>
      <c r="S228" s="32" t="s">
        <v>962</v>
      </c>
      <c r="T228" s="33">
        <v>1</v>
      </c>
      <c r="U228" s="6" t="s">
        <v>956</v>
      </c>
      <c r="V228" s="6" t="s">
        <v>956</v>
      </c>
      <c r="W228" s="6"/>
      <c r="X228" s="6"/>
      <c r="Y228" s="6"/>
      <c r="Z228" s="6"/>
      <c r="AA228" s="6"/>
      <c r="AB228" s="6"/>
      <c r="AC228" s="6"/>
      <c r="AD228" s="6"/>
      <c r="AE228" s="6"/>
    </row>
    <row r="229" spans="1:31" ht="21.75" x14ac:dyDescent="0.25">
      <c r="A229" s="95"/>
      <c r="B229" s="95" t="s">
        <v>526</v>
      </c>
      <c r="C229" s="71"/>
      <c r="D229" s="71"/>
      <c r="E229" s="9" t="s">
        <v>527</v>
      </c>
      <c r="G229" s="27">
        <f t="shared" si="5"/>
        <v>0</v>
      </c>
      <c r="L229" s="25" t="str">
        <f>IF(H229&gt;0,VLOOKUP(N229,Hoja1!AM$3:AN$100,2,0),"")</f>
        <v/>
      </c>
      <c r="N229" s="25" t="str">
        <f t="shared" si="6"/>
        <v xml:space="preserve"> </v>
      </c>
      <c r="T229"/>
      <c r="U229" t="s">
        <v>1383</v>
      </c>
      <c r="V229" t="s">
        <v>1383</v>
      </c>
      <c r="W229" t="s">
        <v>1383</v>
      </c>
      <c r="X229" t="s">
        <v>1383</v>
      </c>
      <c r="Y229" t="s">
        <v>1383</v>
      </c>
      <c r="Z229" t="s">
        <v>1383</v>
      </c>
      <c r="AA229" t="s">
        <v>1383</v>
      </c>
      <c r="AB229" t="s">
        <v>1383</v>
      </c>
      <c r="AC229" t="s">
        <v>1383</v>
      </c>
      <c r="AD229" t="s">
        <v>1383</v>
      </c>
      <c r="AE229" t="s">
        <v>1383</v>
      </c>
    </row>
    <row r="230" spans="1:31" ht="45" x14ac:dyDescent="0.25">
      <c r="A230" s="95"/>
      <c r="B230" s="95"/>
      <c r="C230" s="71"/>
      <c r="D230" s="71"/>
      <c r="E230" s="6" t="s">
        <v>285</v>
      </c>
      <c r="G230" s="27">
        <f t="shared" si="5"/>
        <v>0</v>
      </c>
      <c r="L230" s="25" t="str">
        <f>IF(H230&gt;0,VLOOKUP(N230,Hoja1!AM$3:AN$100,2,0),"")</f>
        <v/>
      </c>
      <c r="N230" s="25" t="str">
        <f t="shared" si="6"/>
        <v xml:space="preserve"> </v>
      </c>
      <c r="T230"/>
      <c r="U230" t="s">
        <v>1383</v>
      </c>
      <c r="V230" t="s">
        <v>1383</v>
      </c>
      <c r="W230" t="s">
        <v>1383</v>
      </c>
      <c r="X230" t="s">
        <v>1383</v>
      </c>
      <c r="Y230" t="s">
        <v>1383</v>
      </c>
      <c r="Z230" t="s">
        <v>1383</v>
      </c>
      <c r="AA230" t="s">
        <v>1383</v>
      </c>
      <c r="AB230" t="s">
        <v>1383</v>
      </c>
      <c r="AC230" t="s">
        <v>1383</v>
      </c>
      <c r="AD230" t="s">
        <v>1383</v>
      </c>
      <c r="AE230" t="s">
        <v>1383</v>
      </c>
    </row>
    <row r="231" spans="1:31" ht="20.25" x14ac:dyDescent="0.25">
      <c r="A231" s="95"/>
      <c r="B231" s="95"/>
      <c r="C231" s="95" t="s">
        <v>528</v>
      </c>
      <c r="D231" s="71"/>
      <c r="E231" s="10" t="s">
        <v>529</v>
      </c>
      <c r="G231" s="27">
        <f t="shared" si="5"/>
        <v>0</v>
      </c>
      <c r="L231" s="25" t="str">
        <f>IF(H231&gt;0,VLOOKUP(N231,Hoja1!AM$3:AN$100,2,0),"")</f>
        <v/>
      </c>
      <c r="N231" s="25" t="str">
        <f t="shared" si="6"/>
        <v xml:space="preserve"> </v>
      </c>
      <c r="T231"/>
      <c r="U231" t="s">
        <v>1383</v>
      </c>
      <c r="V231" t="s">
        <v>1383</v>
      </c>
      <c r="W231" t="s">
        <v>1383</v>
      </c>
      <c r="X231" t="s">
        <v>1383</v>
      </c>
      <c r="Y231" t="s">
        <v>1383</v>
      </c>
      <c r="Z231" t="s">
        <v>1383</v>
      </c>
      <c r="AA231" t="s">
        <v>1383</v>
      </c>
      <c r="AB231" t="s">
        <v>1383</v>
      </c>
      <c r="AC231" t="s">
        <v>1383</v>
      </c>
      <c r="AD231" t="s">
        <v>1383</v>
      </c>
      <c r="AE231" t="s">
        <v>1383</v>
      </c>
    </row>
    <row r="232" spans="1:31" x14ac:dyDescent="0.25">
      <c r="A232" s="95"/>
      <c r="B232" s="95"/>
      <c r="C232" s="95"/>
      <c r="D232" s="96" t="s">
        <v>530</v>
      </c>
      <c r="E232" s="102" t="s">
        <v>531</v>
      </c>
      <c r="F232" s="27" t="s">
        <v>809</v>
      </c>
      <c r="G232" s="27">
        <f t="shared" si="5"/>
        <v>0</v>
      </c>
      <c r="H232" s="27" t="s">
        <v>1126</v>
      </c>
      <c r="I232" s="27" t="s">
        <v>1172</v>
      </c>
      <c r="L232" s="25" t="e">
        <f>IF(H232&gt;0,VLOOKUP(N232,Hoja1!AM$3:AN$100,2,0),"")</f>
        <v>#N/A</v>
      </c>
      <c r="N232" s="25" t="str">
        <f t="shared" si="6"/>
        <v xml:space="preserve">Reporte Tours </v>
      </c>
      <c r="T232"/>
      <c r="U232" s="102" t="s">
        <v>956</v>
      </c>
      <c r="V232" s="102"/>
      <c r="W232" s="102"/>
      <c r="X232" s="102"/>
      <c r="Y232" s="102" t="s">
        <v>956</v>
      </c>
      <c r="Z232" s="102"/>
      <c r="AA232" s="102"/>
      <c r="AB232" s="102"/>
      <c r="AC232" s="102"/>
      <c r="AD232" s="102"/>
      <c r="AE232" s="102"/>
    </row>
    <row r="233" spans="1:31" x14ac:dyDescent="0.25">
      <c r="A233" s="95"/>
      <c r="B233" s="95"/>
      <c r="C233" s="95"/>
      <c r="D233" s="98"/>
      <c r="E233" s="104"/>
      <c r="H233" s="27" t="s">
        <v>1046</v>
      </c>
      <c r="I233" s="27" t="s">
        <v>1048</v>
      </c>
      <c r="N233" s="25" t="str">
        <f t="shared" si="6"/>
        <v>Divulgación Facebook</v>
      </c>
      <c r="T233"/>
      <c r="U233" s="104"/>
      <c r="V233" s="104"/>
      <c r="W233" s="104"/>
      <c r="X233" s="104"/>
      <c r="Y233" s="104"/>
      <c r="Z233" s="104"/>
      <c r="AA233" s="104"/>
      <c r="AB233" s="104"/>
      <c r="AC233" s="104"/>
      <c r="AD233" s="104"/>
      <c r="AE233" s="104"/>
    </row>
    <row r="234" spans="1:31" ht="75" x14ac:dyDescent="0.25">
      <c r="A234" s="95"/>
      <c r="B234" s="95"/>
      <c r="C234" s="95"/>
      <c r="D234" s="96" t="s">
        <v>532</v>
      </c>
      <c r="E234" s="102" t="s">
        <v>533</v>
      </c>
      <c r="F234" s="27" t="s">
        <v>809</v>
      </c>
      <c r="G234" s="27">
        <f t="shared" si="5"/>
        <v>0</v>
      </c>
      <c r="H234" s="27" t="s">
        <v>845</v>
      </c>
      <c r="I234" s="27" t="s">
        <v>1176</v>
      </c>
      <c r="L234" s="25" t="e">
        <f>IF(H234&gt;0,VLOOKUP(N234,Hoja1!AM$3:AN$100,2,0),"")</f>
        <v>#N/A</v>
      </c>
      <c r="N234" s="25" t="str">
        <f t="shared" si="6"/>
        <v>Matriz Evaluacion Sectores Indigenas</v>
      </c>
      <c r="Q234" t="s">
        <v>956</v>
      </c>
      <c r="S234" s="32" t="s">
        <v>963</v>
      </c>
      <c r="T234" s="33">
        <v>1</v>
      </c>
      <c r="U234" s="102" t="s">
        <v>956</v>
      </c>
      <c r="V234" s="102"/>
      <c r="W234" s="102"/>
      <c r="X234" s="102"/>
      <c r="Y234" s="102" t="s">
        <v>956</v>
      </c>
      <c r="Z234" s="102"/>
      <c r="AA234" s="102"/>
      <c r="AB234" s="102"/>
      <c r="AC234" s="102"/>
      <c r="AD234" s="102"/>
      <c r="AE234" s="102"/>
    </row>
    <row r="235" spans="1:31" ht="30" x14ac:dyDescent="0.25">
      <c r="A235" s="95"/>
      <c r="B235" s="95"/>
      <c r="C235" s="95"/>
      <c r="D235" s="98"/>
      <c r="E235" s="104"/>
      <c r="H235" s="27" t="s">
        <v>884</v>
      </c>
      <c r="I235" s="27" t="s">
        <v>1177</v>
      </c>
      <c r="N235" s="25" t="str">
        <f t="shared" si="6"/>
        <v>Doc_Scan Encuestas Indigenas</v>
      </c>
      <c r="T235" s="41"/>
      <c r="U235" s="104"/>
      <c r="V235" s="104"/>
      <c r="W235" s="104"/>
      <c r="X235" s="104"/>
      <c r="Y235" s="104"/>
      <c r="Z235" s="104"/>
      <c r="AA235" s="104"/>
      <c r="AB235" s="104"/>
      <c r="AC235" s="104"/>
      <c r="AD235" s="104"/>
      <c r="AE235" s="104"/>
    </row>
    <row r="236" spans="1:31" ht="30" x14ac:dyDescent="0.25">
      <c r="A236" s="95"/>
      <c r="B236" s="95"/>
      <c r="C236" s="95"/>
      <c r="D236" s="96" t="s">
        <v>534</v>
      </c>
      <c r="E236" s="102" t="s">
        <v>535</v>
      </c>
      <c r="F236" s="27" t="s">
        <v>809</v>
      </c>
      <c r="G236" s="27">
        <f t="shared" si="5"/>
        <v>0</v>
      </c>
      <c r="H236" s="27" t="s">
        <v>1165</v>
      </c>
      <c r="I236" s="27" t="s">
        <v>1164</v>
      </c>
      <c r="L236" s="25" t="e">
        <f>IF(H236&gt;0,VLOOKUP(N236,Hoja1!AM$3:AN$100,2,0),"")</f>
        <v>#N/A</v>
      </c>
      <c r="N236" s="25" t="str">
        <f t="shared" si="6"/>
        <v>Tipo_Ayuda Donaciones</v>
      </c>
      <c r="T236"/>
      <c r="U236" s="102" t="s">
        <v>956</v>
      </c>
      <c r="V236" s="102"/>
      <c r="W236" s="102"/>
      <c r="X236" s="102"/>
      <c r="Y236" s="102"/>
      <c r="Z236" s="102"/>
      <c r="AA236" s="102"/>
      <c r="AB236" s="102"/>
      <c r="AC236" s="102"/>
      <c r="AD236" s="102"/>
      <c r="AE236" s="102"/>
    </row>
    <row r="237" spans="1:31" x14ac:dyDescent="0.25">
      <c r="A237" s="95"/>
      <c r="B237" s="95"/>
      <c r="C237" s="71"/>
      <c r="D237" s="98"/>
      <c r="E237" s="104"/>
      <c r="H237" s="27" t="s">
        <v>884</v>
      </c>
      <c r="I237" s="27" t="s">
        <v>1178</v>
      </c>
      <c r="N237" s="25" t="str">
        <f t="shared" si="6"/>
        <v>Doc_Scan Voluntariado</v>
      </c>
      <c r="T237"/>
      <c r="U237" s="104"/>
      <c r="V237" s="104"/>
      <c r="W237" s="104"/>
      <c r="X237" s="104"/>
      <c r="Y237" s="104"/>
      <c r="Z237" s="104"/>
      <c r="AA237" s="104"/>
      <c r="AB237" s="104"/>
      <c r="AC237" s="104"/>
      <c r="AD237" s="104"/>
      <c r="AE237" s="104"/>
    </row>
    <row r="238" spans="1:31" ht="20.25" x14ac:dyDescent="0.25">
      <c r="A238" s="95"/>
      <c r="B238" s="95"/>
      <c r="C238" s="71"/>
      <c r="D238" s="71"/>
      <c r="E238" s="10" t="s">
        <v>536</v>
      </c>
      <c r="G238" s="27">
        <f t="shared" si="5"/>
        <v>0</v>
      </c>
      <c r="L238" s="25" t="str">
        <f>IF(H238&gt;0,VLOOKUP(N238,Hoja1!AM$3:AN$100,2,0),"")</f>
        <v/>
      </c>
      <c r="N238" s="25" t="str">
        <f t="shared" si="6"/>
        <v xml:space="preserve"> </v>
      </c>
      <c r="T238"/>
      <c r="U238" t="s">
        <v>1383</v>
      </c>
      <c r="V238" t="s">
        <v>1383</v>
      </c>
      <c r="W238" t="s">
        <v>1383</v>
      </c>
      <c r="X238" t="s">
        <v>1383</v>
      </c>
      <c r="Y238" t="s">
        <v>1383</v>
      </c>
      <c r="Z238" t="s">
        <v>1383</v>
      </c>
      <c r="AA238" t="s">
        <v>1383</v>
      </c>
      <c r="AB238" t="s">
        <v>1383</v>
      </c>
      <c r="AC238" t="s">
        <v>1383</v>
      </c>
      <c r="AD238" t="s">
        <v>1383</v>
      </c>
      <c r="AE238" t="s">
        <v>1383</v>
      </c>
    </row>
    <row r="239" spans="1:31" x14ac:dyDescent="0.25">
      <c r="A239" s="95"/>
      <c r="B239" s="95"/>
      <c r="C239" s="95" t="s">
        <v>537</v>
      </c>
      <c r="D239" s="96" t="s">
        <v>538</v>
      </c>
      <c r="E239" s="102" t="s">
        <v>539</v>
      </c>
      <c r="F239" s="27" t="s">
        <v>809</v>
      </c>
      <c r="G239" s="27">
        <f t="shared" si="5"/>
        <v>0</v>
      </c>
      <c r="H239" s="27" t="s">
        <v>1126</v>
      </c>
      <c r="I239" s="27" t="s">
        <v>1172</v>
      </c>
      <c r="L239" s="25" t="e">
        <f>IF(H239&gt;0,VLOOKUP(N239,Hoja1!AM$3:AN$100,2,0),"")</f>
        <v>#N/A</v>
      </c>
      <c r="N239" s="25" t="str">
        <f t="shared" si="6"/>
        <v xml:space="preserve">Reporte Tours </v>
      </c>
      <c r="T239"/>
      <c r="U239" s="102" t="s">
        <v>956</v>
      </c>
      <c r="V239" s="102"/>
      <c r="W239" s="102" t="s">
        <v>956</v>
      </c>
      <c r="X239" s="102" t="s">
        <v>956</v>
      </c>
      <c r="Y239" s="102"/>
      <c r="Z239" s="102"/>
      <c r="AA239" s="102"/>
      <c r="AB239" s="102"/>
      <c r="AC239" s="102"/>
      <c r="AD239" s="102"/>
      <c r="AE239" s="102"/>
    </row>
    <row r="240" spans="1:31" x14ac:dyDescent="0.25">
      <c r="A240" s="95"/>
      <c r="B240" s="95"/>
      <c r="C240" s="95"/>
      <c r="D240" s="98"/>
      <c r="E240" s="104"/>
      <c r="H240" s="27" t="s">
        <v>884</v>
      </c>
      <c r="I240" s="27" t="s">
        <v>1179</v>
      </c>
      <c r="N240" s="25" t="str">
        <f t="shared" si="6"/>
        <v>Doc_Scan Tours Ofrecidos</v>
      </c>
      <c r="T240"/>
      <c r="U240" s="104"/>
      <c r="V240" s="104"/>
      <c r="W240" s="104"/>
      <c r="X240" s="104"/>
      <c r="Y240" s="104"/>
      <c r="Z240" s="104"/>
      <c r="AA240" s="104"/>
      <c r="AB240" s="104"/>
      <c r="AC240" s="104"/>
      <c r="AD240" s="104"/>
      <c r="AE240" s="104"/>
    </row>
    <row r="241" spans="1:32" ht="45" x14ac:dyDescent="0.25">
      <c r="A241" s="95"/>
      <c r="B241" s="95"/>
      <c r="C241" s="95"/>
      <c r="D241" s="96" t="s">
        <v>540</v>
      </c>
      <c r="E241" s="102" t="s">
        <v>541</v>
      </c>
      <c r="F241" s="27" t="s">
        <v>809</v>
      </c>
      <c r="G241" s="27">
        <f t="shared" si="5"/>
        <v>0</v>
      </c>
      <c r="H241" s="27" t="s">
        <v>1091</v>
      </c>
      <c r="I241" s="27" t="s">
        <v>1180</v>
      </c>
      <c r="L241" s="25" t="e">
        <f>IF(H241&gt;0,VLOOKUP(N241,Hoja1!AM$3:AN$100,2,0),"")</f>
        <v>#N/A</v>
      </c>
      <c r="N241" s="25" t="str">
        <f t="shared" si="6"/>
        <v>Reporte_Sistema Prov Artesano</v>
      </c>
      <c r="R241" t="s">
        <v>956</v>
      </c>
      <c r="S241" s="32" t="s">
        <v>964</v>
      </c>
      <c r="T241"/>
      <c r="U241" s="102" t="s">
        <v>956</v>
      </c>
      <c r="V241" s="102"/>
      <c r="W241" s="102"/>
      <c r="X241" s="102"/>
      <c r="Y241" s="102" t="s">
        <v>956</v>
      </c>
      <c r="Z241" s="102"/>
      <c r="AA241" s="102"/>
      <c r="AB241" s="102"/>
      <c r="AC241" s="102"/>
      <c r="AD241" s="102"/>
      <c r="AE241" s="102"/>
    </row>
    <row r="242" spans="1:32" ht="45" x14ac:dyDescent="0.25">
      <c r="A242" s="95"/>
      <c r="B242" s="95"/>
      <c r="C242" s="95"/>
      <c r="D242" s="98"/>
      <c r="E242" s="104"/>
      <c r="H242" s="27" t="s">
        <v>884</v>
      </c>
      <c r="I242" s="27" t="s">
        <v>1181</v>
      </c>
      <c r="N242" s="25" t="str">
        <f t="shared" si="6"/>
        <v>Doc_Scan Bailes Tipicos/Comidas Tipicas</v>
      </c>
      <c r="T242"/>
      <c r="U242" s="104"/>
      <c r="V242" s="104"/>
      <c r="W242" s="104"/>
      <c r="X242" s="104"/>
      <c r="Y242" s="104"/>
      <c r="Z242" s="104"/>
      <c r="AA242" s="104"/>
      <c r="AB242" s="104"/>
      <c r="AC242" s="104"/>
      <c r="AD242" s="104"/>
      <c r="AE242" s="104"/>
    </row>
    <row r="243" spans="1:32" ht="45" x14ac:dyDescent="0.25">
      <c r="A243" s="95"/>
      <c r="B243" s="95"/>
      <c r="C243" s="95"/>
      <c r="D243" s="71" t="s">
        <v>542</v>
      </c>
      <c r="E243" s="6" t="s">
        <v>543</v>
      </c>
      <c r="F243" s="27" t="s">
        <v>809</v>
      </c>
      <c r="G243" s="27">
        <f t="shared" si="5"/>
        <v>0</v>
      </c>
      <c r="H243" s="27" t="s">
        <v>1165</v>
      </c>
      <c r="I243" s="27" t="s">
        <v>862</v>
      </c>
      <c r="L243" s="25" t="e">
        <f>IF(H243&gt;0,VLOOKUP(N243,Hoja1!AM$3:AN$100,2,0),"")</f>
        <v>#N/A</v>
      </c>
      <c r="N243" s="25" t="str">
        <f t="shared" si="6"/>
        <v>Tipo_Ayuda Cultural</v>
      </c>
      <c r="T243"/>
      <c r="U243" s="6" t="s">
        <v>956</v>
      </c>
      <c r="V243" s="6"/>
      <c r="W243" s="6"/>
      <c r="X243" s="6"/>
      <c r="Y243" s="6"/>
      <c r="Z243" s="6"/>
      <c r="AA243" s="6"/>
      <c r="AB243" s="6"/>
      <c r="AC243" s="6"/>
      <c r="AD243" s="6"/>
      <c r="AE243" s="6"/>
    </row>
    <row r="244" spans="1:32" ht="43.5" x14ac:dyDescent="0.25">
      <c r="A244" s="95"/>
      <c r="B244" s="95" t="s">
        <v>544</v>
      </c>
      <c r="C244" s="71"/>
      <c r="D244" s="71"/>
      <c r="E244" s="9" t="s">
        <v>545</v>
      </c>
      <c r="G244" s="27">
        <f t="shared" si="5"/>
        <v>0</v>
      </c>
      <c r="L244" s="25" t="str">
        <f>IF(H244&gt;0,VLOOKUP(N244,Hoja1!AM$3:AN$100,2,0),"")</f>
        <v/>
      </c>
      <c r="N244" s="25" t="str">
        <f t="shared" si="6"/>
        <v xml:space="preserve"> </v>
      </c>
      <c r="T244"/>
      <c r="U244" t="s">
        <v>1383</v>
      </c>
      <c r="V244" t="s">
        <v>1383</v>
      </c>
      <c r="W244" t="s">
        <v>1383</v>
      </c>
      <c r="X244" t="s">
        <v>1383</v>
      </c>
      <c r="Y244" t="s">
        <v>1383</v>
      </c>
      <c r="Z244" t="s">
        <v>1383</v>
      </c>
      <c r="AA244" t="s">
        <v>1383</v>
      </c>
      <c r="AB244" t="s">
        <v>1383</v>
      </c>
      <c r="AC244" t="s">
        <v>1383</v>
      </c>
      <c r="AD244" t="s">
        <v>1383</v>
      </c>
      <c r="AE244" t="s">
        <v>1383</v>
      </c>
      <c r="AF244" s="77"/>
    </row>
    <row r="245" spans="1:32" ht="30" x14ac:dyDescent="0.25">
      <c r="A245" s="95"/>
      <c r="B245" s="95"/>
      <c r="C245" s="71"/>
      <c r="D245" s="71"/>
      <c r="E245" s="6" t="s">
        <v>546</v>
      </c>
      <c r="G245" s="27">
        <f t="shared" si="5"/>
        <v>0</v>
      </c>
      <c r="L245" s="25" t="str">
        <f>IF(H245&gt;0,VLOOKUP(N245,Hoja1!AM$3:AN$100,2,0),"")</f>
        <v/>
      </c>
      <c r="N245" s="25" t="str">
        <f t="shared" si="6"/>
        <v xml:space="preserve"> </v>
      </c>
      <c r="T245"/>
      <c r="U245" t="s">
        <v>1383</v>
      </c>
      <c r="V245" t="s">
        <v>1383</v>
      </c>
      <c r="W245" t="s">
        <v>1383</v>
      </c>
      <c r="X245" t="s">
        <v>1383</v>
      </c>
      <c r="Y245" t="s">
        <v>1383</v>
      </c>
      <c r="Z245" t="s">
        <v>1383</v>
      </c>
      <c r="AA245" t="s">
        <v>1383</v>
      </c>
      <c r="AB245" t="s">
        <v>1383</v>
      </c>
      <c r="AC245" t="s">
        <v>1383</v>
      </c>
      <c r="AD245" t="s">
        <v>1383</v>
      </c>
      <c r="AE245" t="s">
        <v>1383</v>
      </c>
    </row>
    <row r="246" spans="1:32" ht="20.25" x14ac:dyDescent="0.25">
      <c r="A246" s="95"/>
      <c r="B246" s="95"/>
      <c r="C246" s="95" t="s">
        <v>547</v>
      </c>
      <c r="D246" s="71"/>
      <c r="E246" s="10" t="s">
        <v>548</v>
      </c>
      <c r="G246" s="27">
        <f t="shared" si="5"/>
        <v>0</v>
      </c>
      <c r="L246" s="25" t="str">
        <f>IF(H246&gt;0,VLOOKUP(N246,Hoja1!AM$3:AN$100,2,0),"")</f>
        <v/>
      </c>
      <c r="N246" s="25" t="str">
        <f t="shared" si="6"/>
        <v xml:space="preserve"> </v>
      </c>
      <c r="T246"/>
      <c r="U246" t="s">
        <v>1383</v>
      </c>
      <c r="V246" t="s">
        <v>1383</v>
      </c>
      <c r="W246" t="s">
        <v>1383</v>
      </c>
      <c r="X246" t="s">
        <v>1383</v>
      </c>
      <c r="Y246" t="s">
        <v>1383</v>
      </c>
      <c r="Z246" t="s">
        <v>1383</v>
      </c>
      <c r="AA246" t="s">
        <v>1383</v>
      </c>
      <c r="AB246" t="s">
        <v>1383</v>
      </c>
      <c r="AC246" t="s">
        <v>1383</v>
      </c>
      <c r="AD246" t="s">
        <v>1383</v>
      </c>
      <c r="AE246" t="s">
        <v>1383</v>
      </c>
    </row>
    <row r="247" spans="1:32" ht="30" x14ac:dyDescent="0.25">
      <c r="A247" s="95"/>
      <c r="B247" s="95"/>
      <c r="C247" s="95"/>
      <c r="D247" s="71" t="s">
        <v>549</v>
      </c>
      <c r="E247" s="6" t="s">
        <v>550</v>
      </c>
      <c r="F247" s="27" t="s">
        <v>809</v>
      </c>
      <c r="G247" s="27">
        <f t="shared" si="5"/>
        <v>0</v>
      </c>
      <c r="H247" s="27" t="s">
        <v>820</v>
      </c>
      <c r="I247" s="27" t="s">
        <v>822</v>
      </c>
      <c r="L247" s="25" t="str">
        <f>IF(H247&gt;0,VLOOKUP(N247,Hoja1!AM$3:AN$100,2,0),"")</f>
        <v>GA-01-02</v>
      </c>
      <c r="N247" s="25" t="str">
        <f t="shared" si="6"/>
        <v>Política Compras</v>
      </c>
      <c r="Q247" t="s">
        <v>956</v>
      </c>
      <c r="S247" s="32" t="s">
        <v>965</v>
      </c>
      <c r="T247" s="33">
        <v>1</v>
      </c>
      <c r="U247" s="6" t="s">
        <v>956</v>
      </c>
      <c r="V247" s="6"/>
      <c r="W247" s="6"/>
      <c r="X247" s="6"/>
      <c r="Y247" s="6"/>
      <c r="Z247" s="6"/>
      <c r="AA247" s="6"/>
      <c r="AB247" s="6" t="s">
        <v>956</v>
      </c>
      <c r="AC247" s="6"/>
      <c r="AD247" s="6"/>
      <c r="AE247" s="6"/>
    </row>
    <row r="248" spans="1:32" ht="90" x14ac:dyDescent="0.25">
      <c r="A248" s="95"/>
      <c r="B248" s="95"/>
      <c r="C248" s="95"/>
      <c r="D248" s="96" t="s">
        <v>551</v>
      </c>
      <c r="E248" s="102" t="s">
        <v>552</v>
      </c>
      <c r="F248" s="29" t="s">
        <v>809</v>
      </c>
      <c r="G248" s="27">
        <f t="shared" si="5"/>
        <v>0</v>
      </c>
      <c r="H248" s="27" t="s">
        <v>820</v>
      </c>
      <c r="I248" s="27" t="s">
        <v>822</v>
      </c>
      <c r="L248" s="25" t="str">
        <f>IF(H248&gt;0,VLOOKUP(N248,Hoja1!AM$3:AN$100,2,0),"")</f>
        <v>GA-01-02</v>
      </c>
      <c r="N248" s="25" t="str">
        <f t="shared" si="6"/>
        <v>Política Compras</v>
      </c>
      <c r="Q248" t="s">
        <v>956</v>
      </c>
      <c r="S248" s="32" t="s">
        <v>966</v>
      </c>
      <c r="T248" s="33">
        <v>2</v>
      </c>
      <c r="U248" s="102" t="s">
        <v>956</v>
      </c>
      <c r="V248" s="102"/>
      <c r="W248" s="102"/>
      <c r="X248" s="102"/>
      <c r="Y248" s="102"/>
      <c r="Z248" s="102"/>
      <c r="AA248" s="102"/>
      <c r="AB248" s="102" t="s">
        <v>956</v>
      </c>
      <c r="AC248" s="102"/>
      <c r="AD248" s="102"/>
      <c r="AE248" s="102"/>
    </row>
    <row r="249" spans="1:32" ht="30" x14ac:dyDescent="0.25">
      <c r="A249" s="95"/>
      <c r="B249" s="95"/>
      <c r="C249" s="95"/>
      <c r="D249" s="97"/>
      <c r="E249" s="103"/>
      <c r="F249" s="29"/>
      <c r="H249" s="27" t="s">
        <v>828</v>
      </c>
      <c r="I249" s="27" t="s">
        <v>1182</v>
      </c>
      <c r="N249" s="25" t="str">
        <f t="shared" si="6"/>
        <v>Charla Sencibilización Tenorio</v>
      </c>
      <c r="U249" s="103"/>
      <c r="V249" s="103"/>
      <c r="W249" s="103"/>
      <c r="X249" s="103"/>
      <c r="Y249" s="103"/>
      <c r="Z249" s="103"/>
      <c r="AA249" s="103"/>
      <c r="AB249" s="103"/>
      <c r="AC249" s="103"/>
      <c r="AD249" s="103"/>
      <c r="AE249" s="103"/>
    </row>
    <row r="250" spans="1:32" x14ac:dyDescent="0.25">
      <c r="A250" s="95"/>
      <c r="B250" s="95"/>
      <c r="C250" s="95"/>
      <c r="D250" s="97"/>
      <c r="E250" s="103"/>
      <c r="F250" s="29"/>
      <c r="H250" s="27" t="s">
        <v>1046</v>
      </c>
      <c r="I250" s="27" t="s">
        <v>1050</v>
      </c>
      <c r="N250" s="25" t="str">
        <f t="shared" si="6"/>
        <v>Divulgación Revista Act I/E</v>
      </c>
      <c r="U250" s="103"/>
      <c r="V250" s="103"/>
      <c r="W250" s="103"/>
      <c r="X250" s="103"/>
      <c r="Y250" s="103"/>
      <c r="Z250" s="103"/>
      <c r="AA250" s="103"/>
      <c r="AB250" s="103"/>
      <c r="AC250" s="103"/>
      <c r="AD250" s="103"/>
      <c r="AE250" s="103"/>
    </row>
    <row r="251" spans="1:32" x14ac:dyDescent="0.25">
      <c r="A251" s="95"/>
      <c r="B251" s="95"/>
      <c r="C251" s="95"/>
      <c r="D251" s="98"/>
      <c r="E251" s="104"/>
      <c r="F251" s="29"/>
      <c r="H251" s="27" t="s">
        <v>1046</v>
      </c>
      <c r="I251" s="27" t="s">
        <v>1048</v>
      </c>
      <c r="N251" s="25" t="str">
        <f t="shared" si="6"/>
        <v>Divulgación Facebook</v>
      </c>
      <c r="U251" s="104"/>
      <c r="V251" s="104"/>
      <c r="W251" s="104"/>
      <c r="X251" s="104"/>
      <c r="Y251" s="104"/>
      <c r="Z251" s="104"/>
      <c r="AA251" s="104"/>
      <c r="AB251" s="104"/>
      <c r="AC251" s="104"/>
      <c r="AD251" s="104"/>
      <c r="AE251" s="104"/>
    </row>
    <row r="252" spans="1:32" ht="30" x14ac:dyDescent="0.25">
      <c r="A252" s="95"/>
      <c r="B252" s="95"/>
      <c r="C252" s="95"/>
      <c r="D252" s="96" t="s">
        <v>553</v>
      </c>
      <c r="E252" s="102" t="s">
        <v>554</v>
      </c>
      <c r="F252" s="29" t="s">
        <v>809</v>
      </c>
      <c r="G252" s="27">
        <f t="shared" si="5"/>
        <v>0</v>
      </c>
      <c r="H252" s="27" t="s">
        <v>820</v>
      </c>
      <c r="I252" s="27" t="s">
        <v>822</v>
      </c>
      <c r="L252" s="25" t="str">
        <f>IF(H252&gt;0,VLOOKUP(N252,Hoja1!AM$3:AN$100,2,0),"")</f>
        <v>GA-01-02</v>
      </c>
      <c r="N252" s="25" t="str">
        <f t="shared" si="6"/>
        <v>Política Compras</v>
      </c>
      <c r="Q252" t="s">
        <v>956</v>
      </c>
      <c r="S252" s="32" t="s">
        <v>967</v>
      </c>
      <c r="T252" s="33">
        <v>2</v>
      </c>
      <c r="U252" s="102" t="s">
        <v>956</v>
      </c>
      <c r="V252" s="102"/>
      <c r="W252" s="102"/>
      <c r="X252" s="102"/>
      <c r="Y252" s="102"/>
      <c r="Z252" s="102"/>
      <c r="AA252" s="102"/>
      <c r="AB252" s="102"/>
      <c r="AC252" s="102"/>
      <c r="AD252" s="102"/>
      <c r="AE252" s="102"/>
    </row>
    <row r="253" spans="1:32" x14ac:dyDescent="0.25">
      <c r="A253" s="95"/>
      <c r="B253" s="71"/>
      <c r="C253" s="71"/>
      <c r="D253" s="97"/>
      <c r="E253" s="103"/>
      <c r="F253" s="29"/>
      <c r="H253" s="27" t="s">
        <v>1046</v>
      </c>
      <c r="I253" s="27" t="s">
        <v>1050</v>
      </c>
      <c r="N253" s="25" t="str">
        <f t="shared" si="6"/>
        <v>Divulgación Revista Act I/E</v>
      </c>
      <c r="T253" s="41"/>
      <c r="U253" s="103"/>
      <c r="V253" s="103"/>
      <c r="W253" s="103"/>
      <c r="X253" s="103"/>
      <c r="Y253" s="103"/>
      <c r="Z253" s="103"/>
      <c r="AA253" s="103"/>
      <c r="AB253" s="103"/>
      <c r="AC253" s="103"/>
      <c r="AD253" s="103"/>
      <c r="AE253" s="103"/>
    </row>
    <row r="254" spans="1:32" x14ac:dyDescent="0.25">
      <c r="A254" s="95"/>
      <c r="B254" s="71"/>
      <c r="C254" s="71"/>
      <c r="D254" s="98"/>
      <c r="E254" s="104"/>
      <c r="F254" s="29"/>
      <c r="H254" s="27" t="s">
        <v>1046</v>
      </c>
      <c r="I254" s="27" t="s">
        <v>1048</v>
      </c>
      <c r="N254" s="25" t="str">
        <f t="shared" si="6"/>
        <v>Divulgación Facebook</v>
      </c>
      <c r="T254" s="41"/>
      <c r="U254" s="104"/>
      <c r="V254" s="104"/>
      <c r="W254" s="104"/>
      <c r="X254" s="104"/>
      <c r="Y254" s="104"/>
      <c r="Z254" s="104"/>
      <c r="AA254" s="104"/>
      <c r="AB254" s="104"/>
      <c r="AC254" s="104"/>
      <c r="AD254" s="104"/>
      <c r="AE254" s="104"/>
    </row>
    <row r="255" spans="1:32" ht="21.75" x14ac:dyDescent="0.25">
      <c r="A255" s="95"/>
      <c r="B255" s="95" t="s">
        <v>555</v>
      </c>
      <c r="C255" s="71"/>
      <c r="D255" s="71"/>
      <c r="E255" s="9" t="s">
        <v>556</v>
      </c>
      <c r="G255" s="27">
        <f t="shared" si="5"/>
        <v>0</v>
      </c>
      <c r="L255" s="25" t="str">
        <f>IF(H255&gt;0,VLOOKUP(N255,Hoja1!AM$3:AN$100,2,0),"")</f>
        <v/>
      </c>
      <c r="N255" s="25" t="str">
        <f t="shared" si="6"/>
        <v xml:space="preserve"> </v>
      </c>
      <c r="T255"/>
      <c r="U255" t="s">
        <v>1383</v>
      </c>
      <c r="V255" t="s">
        <v>1383</v>
      </c>
      <c r="W255" t="s">
        <v>1383</v>
      </c>
      <c r="X255" t="s">
        <v>1383</v>
      </c>
      <c r="Y255" t="s">
        <v>1383</v>
      </c>
      <c r="Z255" t="s">
        <v>1383</v>
      </c>
      <c r="AA255" t="s">
        <v>1383</v>
      </c>
      <c r="AB255" t="s">
        <v>1383</v>
      </c>
      <c r="AC255" t="s">
        <v>1383</v>
      </c>
      <c r="AD255" t="s">
        <v>1383</v>
      </c>
      <c r="AE255" t="s">
        <v>1383</v>
      </c>
    </row>
    <row r="256" spans="1:32" ht="60" x14ac:dyDescent="0.25">
      <c r="A256" s="95"/>
      <c r="B256" s="95"/>
      <c r="C256" s="71"/>
      <c r="D256" s="71"/>
      <c r="E256" s="6" t="s">
        <v>557</v>
      </c>
      <c r="G256" s="27">
        <f t="shared" si="5"/>
        <v>0</v>
      </c>
      <c r="L256" s="25" t="str">
        <f>IF(H256&gt;0,VLOOKUP(N256,Hoja1!AM$3:AN$100,2,0),"")</f>
        <v/>
      </c>
      <c r="N256" s="25" t="str">
        <f t="shared" si="6"/>
        <v xml:space="preserve"> </v>
      </c>
      <c r="T256"/>
      <c r="U256" t="s">
        <v>1383</v>
      </c>
      <c r="V256" t="s">
        <v>1383</v>
      </c>
      <c r="W256" t="s">
        <v>1383</v>
      </c>
      <c r="X256" t="s">
        <v>1383</v>
      </c>
      <c r="Y256" t="s">
        <v>1383</v>
      </c>
      <c r="Z256" t="s">
        <v>1383</v>
      </c>
      <c r="AA256" t="s">
        <v>1383</v>
      </c>
      <c r="AB256" t="s">
        <v>1383</v>
      </c>
      <c r="AC256" t="s">
        <v>1383</v>
      </c>
      <c r="AD256" t="s">
        <v>1383</v>
      </c>
      <c r="AE256" t="s">
        <v>1383</v>
      </c>
    </row>
    <row r="257" spans="1:31" ht="20.25" x14ac:dyDescent="0.25">
      <c r="A257" s="95"/>
      <c r="B257" s="95"/>
      <c r="C257" s="95" t="s">
        <v>558</v>
      </c>
      <c r="D257" s="71"/>
      <c r="E257" s="10" t="s">
        <v>559</v>
      </c>
      <c r="G257" s="27">
        <f t="shared" si="5"/>
        <v>0</v>
      </c>
      <c r="L257" s="25" t="str">
        <f>IF(H257&gt;0,VLOOKUP(N257,Hoja1!AM$3:AN$100,2,0),"")</f>
        <v/>
      </c>
      <c r="N257" s="25" t="str">
        <f t="shared" si="6"/>
        <v xml:space="preserve"> </v>
      </c>
      <c r="T257"/>
      <c r="U257" t="s">
        <v>1383</v>
      </c>
      <c r="V257" t="s">
        <v>1383</v>
      </c>
      <c r="W257" t="s">
        <v>1383</v>
      </c>
      <c r="X257" t="s">
        <v>1383</v>
      </c>
      <c r="Y257" t="s">
        <v>1383</v>
      </c>
      <c r="Z257" t="s">
        <v>1383</v>
      </c>
      <c r="AA257" t="s">
        <v>1383</v>
      </c>
      <c r="AB257" t="s">
        <v>1383</v>
      </c>
      <c r="AC257" t="s">
        <v>1383</v>
      </c>
      <c r="AD257" t="s">
        <v>1383</v>
      </c>
      <c r="AE257" t="s">
        <v>1383</v>
      </c>
    </row>
    <row r="258" spans="1:31" ht="45" x14ac:dyDescent="0.25">
      <c r="A258" s="95"/>
      <c r="B258" s="95"/>
      <c r="C258" s="95"/>
      <c r="D258" s="71" t="s">
        <v>560</v>
      </c>
      <c r="E258" s="6" t="s">
        <v>561</v>
      </c>
      <c r="F258" s="27" t="s">
        <v>809</v>
      </c>
      <c r="G258" s="27">
        <f t="shared" si="5"/>
        <v>0</v>
      </c>
      <c r="H258" s="27" t="s">
        <v>819</v>
      </c>
      <c r="I258" s="27" t="s">
        <v>1183</v>
      </c>
      <c r="L258" s="25" t="e">
        <f>IF(H258&gt;0,VLOOKUP(N258,Hoja1!AM$3:AN$100,2,0),"")</f>
        <v>#N/A</v>
      </c>
      <c r="N258" s="25" t="str">
        <f t="shared" si="6"/>
        <v>Foto Cuadros Pintados</v>
      </c>
      <c r="T258"/>
      <c r="U258" s="6" t="s">
        <v>956</v>
      </c>
      <c r="V258" s="6"/>
      <c r="W258" s="6" t="s">
        <v>956</v>
      </c>
      <c r="X258" s="6"/>
      <c r="Y258" s="6"/>
      <c r="Z258" s="6"/>
      <c r="AA258" s="6"/>
      <c r="AB258" s="6"/>
      <c r="AC258" s="6"/>
      <c r="AD258" s="6"/>
      <c r="AE258" s="6"/>
    </row>
    <row r="259" spans="1:31" ht="105" x14ac:dyDescent="0.25">
      <c r="A259" s="95"/>
      <c r="B259" s="95"/>
      <c r="C259" s="95"/>
      <c r="D259" s="96" t="s">
        <v>562</v>
      </c>
      <c r="E259" s="102" t="s">
        <v>563</v>
      </c>
      <c r="F259" s="27" t="s">
        <v>809</v>
      </c>
      <c r="G259" s="27">
        <f t="shared" si="5"/>
        <v>0</v>
      </c>
      <c r="H259" s="27" t="s">
        <v>821</v>
      </c>
      <c r="I259" s="27" t="s">
        <v>1184</v>
      </c>
      <c r="L259" s="25" t="e">
        <f>IF(H259&gt;0,VLOOKUP(N259,Hoja1!AM$3:AN$100,2,0),"")</f>
        <v>#N/A</v>
      </c>
      <c r="N259" s="25" t="str">
        <f t="shared" si="6"/>
        <v>Programa Artistico Nacional</v>
      </c>
      <c r="P259" t="s">
        <v>956</v>
      </c>
      <c r="S259" s="32" t="s">
        <v>968</v>
      </c>
      <c r="T259"/>
      <c r="U259" s="102" t="s">
        <v>956</v>
      </c>
      <c r="V259" s="102"/>
      <c r="W259" s="102"/>
      <c r="X259" s="102"/>
      <c r="Y259" s="102"/>
      <c r="Z259" s="102"/>
      <c r="AA259" s="102"/>
      <c r="AB259" s="102"/>
      <c r="AC259" s="102"/>
      <c r="AD259" s="102"/>
      <c r="AE259" s="102"/>
    </row>
    <row r="260" spans="1:31" ht="30" x14ac:dyDescent="0.25">
      <c r="A260" s="95"/>
      <c r="B260" s="95"/>
      <c r="C260" s="95"/>
      <c r="D260" s="98"/>
      <c r="E260" s="104"/>
      <c r="H260" s="27" t="s">
        <v>819</v>
      </c>
      <c r="I260" s="27" t="s">
        <v>1185</v>
      </c>
      <c r="N260" s="25" t="str">
        <f t="shared" si="6"/>
        <v>Foto Presentaciones Artisticas</v>
      </c>
      <c r="T260"/>
      <c r="U260" s="104"/>
      <c r="V260" s="104"/>
      <c r="W260" s="104"/>
      <c r="X260" s="104"/>
      <c r="Y260" s="104"/>
      <c r="Z260" s="104"/>
      <c r="AA260" s="104"/>
      <c r="AB260" s="104"/>
      <c r="AC260" s="104"/>
      <c r="AD260" s="104"/>
      <c r="AE260" s="104"/>
    </row>
    <row r="261" spans="1:31" ht="60" x14ac:dyDescent="0.25">
      <c r="A261" s="95"/>
      <c r="B261" s="95"/>
      <c r="C261" s="95"/>
      <c r="D261" s="96" t="s">
        <v>564</v>
      </c>
      <c r="E261" s="102" t="s">
        <v>565</v>
      </c>
      <c r="F261" s="27" t="s">
        <v>809</v>
      </c>
      <c r="G261" s="27">
        <f t="shared" si="5"/>
        <v>0</v>
      </c>
      <c r="H261" s="27" t="s">
        <v>821</v>
      </c>
      <c r="I261" s="27" t="s">
        <v>1186</v>
      </c>
      <c r="L261" s="25" t="e">
        <f>IF(H261&gt;0,VLOOKUP(N261,Hoja1!AM$3:AN$100,2,0),"")</f>
        <v>#N/A</v>
      </c>
      <c r="N261" s="25" t="str">
        <f t="shared" si="6"/>
        <v>Programa Concientización Colaboradores / Proveedores</v>
      </c>
      <c r="T261"/>
      <c r="U261" s="102" t="s">
        <v>956</v>
      </c>
      <c r="V261" s="102"/>
      <c r="W261" s="102"/>
      <c r="X261" s="102"/>
      <c r="Y261" s="102"/>
      <c r="Z261" s="102"/>
      <c r="AA261" s="102"/>
      <c r="AB261" s="102" t="s">
        <v>956</v>
      </c>
      <c r="AC261" s="102"/>
      <c r="AD261" s="102"/>
      <c r="AE261" s="102"/>
    </row>
    <row r="262" spans="1:31" x14ac:dyDescent="0.25">
      <c r="A262" s="71"/>
      <c r="B262" s="71"/>
      <c r="C262" s="71"/>
      <c r="D262" s="97"/>
      <c r="E262" s="103"/>
      <c r="H262" s="27" t="s">
        <v>1046</v>
      </c>
      <c r="I262" s="27" t="s">
        <v>1047</v>
      </c>
      <c r="N262" s="25" t="str">
        <f t="shared" si="6"/>
        <v>Divulgación Pagina Web</v>
      </c>
      <c r="T262"/>
      <c r="U262" s="103"/>
      <c r="V262" s="103"/>
      <c r="W262" s="103"/>
      <c r="X262" s="103"/>
      <c r="Y262" s="103"/>
      <c r="Z262" s="103"/>
      <c r="AA262" s="103"/>
      <c r="AB262" s="103"/>
      <c r="AC262" s="103"/>
      <c r="AD262" s="103"/>
      <c r="AE262" s="103"/>
    </row>
    <row r="263" spans="1:31" x14ac:dyDescent="0.25">
      <c r="A263" s="71"/>
      <c r="B263" s="71"/>
      <c r="C263" s="71"/>
      <c r="D263" s="98"/>
      <c r="E263" s="104"/>
      <c r="H263" s="27" t="s">
        <v>819</v>
      </c>
      <c r="I263" s="27" t="s">
        <v>1173</v>
      </c>
      <c r="N263" s="25" t="str">
        <f t="shared" si="6"/>
        <v>Foto Prod Tienda</v>
      </c>
      <c r="T263"/>
      <c r="U263" s="104"/>
      <c r="V263" s="104"/>
      <c r="W263" s="104"/>
      <c r="X263" s="104"/>
      <c r="Y263" s="104"/>
      <c r="Z263" s="104"/>
      <c r="AA263" s="104"/>
      <c r="AB263" s="104"/>
      <c r="AC263" s="104"/>
      <c r="AD263" s="104"/>
      <c r="AE263" s="104"/>
    </row>
    <row r="264" spans="1:31" ht="27" x14ac:dyDescent="0.25">
      <c r="A264" s="109">
        <v>3</v>
      </c>
      <c r="B264" s="67"/>
      <c r="C264" s="67"/>
      <c r="D264" s="67"/>
      <c r="E264" s="8" t="s">
        <v>566</v>
      </c>
      <c r="G264" s="27">
        <f t="shared" si="5"/>
        <v>0</v>
      </c>
      <c r="L264" s="25" t="str">
        <f>IF(H264&gt;0,VLOOKUP(N264,Hoja1!AM$3:AN$100,2,0),"")</f>
        <v/>
      </c>
      <c r="N264" s="25" t="str">
        <f t="shared" si="6"/>
        <v xml:space="preserve"> </v>
      </c>
      <c r="T264"/>
      <c r="U264" t="s">
        <v>1383</v>
      </c>
      <c r="V264" t="s">
        <v>1383</v>
      </c>
      <c r="W264" t="s">
        <v>1383</v>
      </c>
      <c r="X264" t="s">
        <v>1383</v>
      </c>
      <c r="Y264" t="s">
        <v>1383</v>
      </c>
      <c r="Z264" t="s">
        <v>1383</v>
      </c>
      <c r="AA264" t="s">
        <v>1383</v>
      </c>
      <c r="AB264" t="s">
        <v>1383</v>
      </c>
      <c r="AC264" t="s">
        <v>1383</v>
      </c>
      <c r="AD264" t="s">
        <v>1383</v>
      </c>
      <c r="AE264" t="s">
        <v>1383</v>
      </c>
    </row>
    <row r="265" spans="1:31" ht="21.75" x14ac:dyDescent="0.25">
      <c r="A265" s="109"/>
      <c r="B265" s="109" t="s">
        <v>567</v>
      </c>
      <c r="C265" s="67"/>
      <c r="D265" s="67"/>
      <c r="E265" s="9" t="s">
        <v>568</v>
      </c>
      <c r="G265" s="27">
        <f t="shared" si="5"/>
        <v>0</v>
      </c>
      <c r="L265" s="25" t="str">
        <f>IF(H265&gt;0,VLOOKUP(N265,Hoja1!AM$3:AN$100,2,0),"")</f>
        <v/>
      </c>
      <c r="N265" s="25" t="str">
        <f t="shared" si="6"/>
        <v xml:space="preserve"> </v>
      </c>
      <c r="T265"/>
      <c r="U265" t="s">
        <v>1383</v>
      </c>
      <c r="V265" t="s">
        <v>1383</v>
      </c>
      <c r="W265" t="s">
        <v>1383</v>
      </c>
      <c r="X265" t="s">
        <v>1383</v>
      </c>
      <c r="Y265" t="s">
        <v>1383</v>
      </c>
      <c r="Z265" t="s">
        <v>1383</v>
      </c>
      <c r="AA265" t="s">
        <v>1383</v>
      </c>
      <c r="AB265" t="s">
        <v>1383</v>
      </c>
      <c r="AC265" t="s">
        <v>1383</v>
      </c>
      <c r="AD265" t="s">
        <v>1383</v>
      </c>
      <c r="AE265" t="s">
        <v>1383</v>
      </c>
    </row>
    <row r="266" spans="1:31" ht="45" x14ac:dyDescent="0.25">
      <c r="A266" s="109"/>
      <c r="B266" s="109"/>
      <c r="C266" s="67"/>
      <c r="D266" s="67"/>
      <c r="E266" s="14" t="s">
        <v>248</v>
      </c>
      <c r="G266" s="27">
        <f t="shared" si="5"/>
        <v>0</v>
      </c>
      <c r="L266" s="25" t="str">
        <f>IF(H266&gt;0,VLOOKUP(N266,Hoja1!AM$3:AN$100,2,0),"")</f>
        <v/>
      </c>
      <c r="N266" s="25" t="str">
        <f t="shared" si="6"/>
        <v xml:space="preserve"> </v>
      </c>
      <c r="T266"/>
      <c r="U266" t="s">
        <v>1383</v>
      </c>
      <c r="V266" t="s">
        <v>1383</v>
      </c>
      <c r="W266" t="s">
        <v>1383</v>
      </c>
      <c r="X266" t="s">
        <v>1383</v>
      </c>
      <c r="Y266" t="s">
        <v>1383</v>
      </c>
      <c r="Z266" t="s">
        <v>1383</v>
      </c>
      <c r="AA266" t="s">
        <v>1383</v>
      </c>
      <c r="AB266" t="s">
        <v>1383</v>
      </c>
      <c r="AC266" t="s">
        <v>1383</v>
      </c>
      <c r="AD266" t="s">
        <v>1383</v>
      </c>
      <c r="AE266" t="s">
        <v>1383</v>
      </c>
    </row>
    <row r="267" spans="1:31" ht="20.25" x14ac:dyDescent="0.25">
      <c r="A267" s="109"/>
      <c r="B267" s="109"/>
      <c r="C267" s="109" t="s">
        <v>569</v>
      </c>
      <c r="D267" s="67"/>
      <c r="E267" s="10" t="s">
        <v>570</v>
      </c>
      <c r="G267" s="27">
        <f t="shared" si="5"/>
        <v>0</v>
      </c>
      <c r="L267" s="25" t="str">
        <f>IF(H267&gt;0,VLOOKUP(N267,Hoja1!AM$3:AN$100,2,0),"")</f>
        <v/>
      </c>
      <c r="N267" s="25" t="str">
        <f t="shared" si="6"/>
        <v xml:space="preserve"> </v>
      </c>
      <c r="T267"/>
    </row>
    <row r="268" spans="1:31" ht="30" x14ac:dyDescent="0.25">
      <c r="A268" s="109"/>
      <c r="B268" s="109"/>
      <c r="C268" s="109"/>
      <c r="D268" s="67" t="s">
        <v>571</v>
      </c>
      <c r="E268" s="6" t="s">
        <v>572</v>
      </c>
      <c r="F268" s="27" t="s">
        <v>809</v>
      </c>
      <c r="G268" s="27">
        <f t="shared" si="5"/>
        <v>0</v>
      </c>
      <c r="H268" s="27" t="s">
        <v>820</v>
      </c>
      <c r="I268" s="27" t="s">
        <v>1187</v>
      </c>
      <c r="L268" s="25" t="e">
        <f>IF(H268&gt;0,VLOOKUP(N268,Hoja1!AM$3:AN$100,2,0),"")</f>
        <v>#N/A</v>
      </c>
      <c r="N268" s="25" t="str">
        <f t="shared" si="6"/>
        <v>Política Agua</v>
      </c>
      <c r="T268"/>
      <c r="U268" s="6" t="s">
        <v>956</v>
      </c>
      <c r="V268" s="6" t="s">
        <v>956</v>
      </c>
      <c r="W268" s="6" t="s">
        <v>956</v>
      </c>
      <c r="X268" s="6" t="s">
        <v>956</v>
      </c>
      <c r="Y268" s="6" t="s">
        <v>956</v>
      </c>
      <c r="Z268" s="6" t="s">
        <v>956</v>
      </c>
      <c r="AA268" s="6" t="s">
        <v>956</v>
      </c>
      <c r="AB268" s="6" t="s">
        <v>956</v>
      </c>
      <c r="AC268" s="6" t="s">
        <v>956</v>
      </c>
      <c r="AD268" s="6" t="s">
        <v>956</v>
      </c>
      <c r="AE268" s="6"/>
    </row>
    <row r="269" spans="1:31" ht="45" x14ac:dyDescent="0.25">
      <c r="A269" s="109"/>
      <c r="B269" s="109"/>
      <c r="C269" s="109"/>
      <c r="D269" s="67" t="s">
        <v>573</v>
      </c>
      <c r="E269" s="6" t="s">
        <v>574</v>
      </c>
      <c r="F269" s="27" t="s">
        <v>809</v>
      </c>
      <c r="G269" s="27">
        <f t="shared" si="5"/>
        <v>0</v>
      </c>
      <c r="H269" s="27" t="s">
        <v>821</v>
      </c>
      <c r="I269" s="27" t="s">
        <v>1188</v>
      </c>
      <c r="L269" s="25" t="str">
        <f>IF(H269&gt;0,VLOOKUP(N269,Hoja1!AM$3:AN$100,2,0),"")</f>
        <v>PG-GA-03</v>
      </c>
      <c r="N269" s="25" t="str">
        <f t="shared" si="6"/>
        <v>Programa Residuos líquidos</v>
      </c>
      <c r="Q269" t="s">
        <v>956</v>
      </c>
      <c r="S269" s="30" t="s">
        <v>969</v>
      </c>
      <c r="T269" s="33">
        <v>1</v>
      </c>
      <c r="U269" s="6" t="s">
        <v>956</v>
      </c>
      <c r="V269" s="6"/>
      <c r="W269" s="6"/>
      <c r="X269" s="6"/>
      <c r="Y269" s="6"/>
      <c r="Z269" s="6"/>
      <c r="AA269" s="6"/>
      <c r="AB269" s="6"/>
      <c r="AC269" s="6"/>
      <c r="AD269" s="6"/>
      <c r="AE269" s="6"/>
    </row>
    <row r="270" spans="1:31" ht="45" x14ac:dyDescent="0.25">
      <c r="A270" s="109"/>
      <c r="B270" s="109"/>
      <c r="C270" s="67"/>
      <c r="D270" s="67"/>
      <c r="E270" s="6"/>
      <c r="H270" s="27" t="s">
        <v>821</v>
      </c>
      <c r="I270" s="27" t="s">
        <v>1189</v>
      </c>
      <c r="L270" s="25" t="str">
        <f>IF(H270&gt;0,VLOOKUP(N270,Hoja1!AM$3:AN$100,2,0),"")</f>
        <v>PG-GA-01</v>
      </c>
      <c r="N270" s="25" t="str">
        <f t="shared" si="6"/>
        <v>Programa Control de Agua para cosumo humano</v>
      </c>
      <c r="S270" s="30"/>
      <c r="T270" s="41"/>
      <c r="U270" s="6"/>
      <c r="V270" s="6"/>
      <c r="W270" s="6"/>
      <c r="X270" s="6"/>
      <c r="Y270" s="6"/>
      <c r="Z270" s="6"/>
      <c r="AA270" s="6"/>
      <c r="AB270" s="6"/>
      <c r="AC270" s="6"/>
      <c r="AD270" s="6"/>
      <c r="AE270" s="6"/>
    </row>
    <row r="271" spans="1:31" ht="20.25" x14ac:dyDescent="0.25">
      <c r="A271" s="109"/>
      <c r="B271" s="109"/>
      <c r="C271" s="109" t="s">
        <v>575</v>
      </c>
      <c r="D271" s="67"/>
      <c r="E271" s="10" t="s">
        <v>576</v>
      </c>
      <c r="G271" s="27">
        <f t="shared" si="5"/>
        <v>0</v>
      </c>
      <c r="L271" s="25" t="str">
        <f>IF(H271&gt;0,VLOOKUP(N271,Hoja1!AM$3:AN$100,2,0),"")</f>
        <v/>
      </c>
      <c r="N271" s="25" t="str">
        <f t="shared" si="6"/>
        <v xml:space="preserve"> </v>
      </c>
      <c r="T271"/>
      <c r="U271" t="s">
        <v>1383</v>
      </c>
      <c r="V271" t="s">
        <v>1383</v>
      </c>
      <c r="W271" t="s">
        <v>1383</v>
      </c>
      <c r="X271" t="s">
        <v>1383</v>
      </c>
      <c r="Y271" t="s">
        <v>1383</v>
      </c>
      <c r="Z271" t="s">
        <v>1383</v>
      </c>
      <c r="AA271" t="s">
        <v>1383</v>
      </c>
      <c r="AB271" t="s">
        <v>1383</v>
      </c>
      <c r="AC271" t="s">
        <v>1383</v>
      </c>
      <c r="AD271" t="s">
        <v>1383</v>
      </c>
      <c r="AE271" t="s">
        <v>1383</v>
      </c>
    </row>
    <row r="272" spans="1:31" ht="75" x14ac:dyDescent="0.25">
      <c r="A272" s="109"/>
      <c r="B272" s="109"/>
      <c r="C272" s="109"/>
      <c r="D272" s="102" t="s">
        <v>577</v>
      </c>
      <c r="E272" s="102" t="s">
        <v>578</v>
      </c>
      <c r="F272" s="27" t="s">
        <v>809</v>
      </c>
      <c r="G272" s="27">
        <f t="shared" si="5"/>
        <v>0</v>
      </c>
      <c r="H272" s="27" t="s">
        <v>847</v>
      </c>
      <c r="I272" s="27" t="s">
        <v>885</v>
      </c>
      <c r="L272" s="25" t="e">
        <f>IF(H272&gt;0,VLOOKUP(N272,Hoja1!AM$3:AN$100,2,0),"")</f>
        <v>#N/A</v>
      </c>
      <c r="N272" s="25" t="str">
        <f t="shared" si="6"/>
        <v>Registro Consumo aguas</v>
      </c>
      <c r="Q272" t="s">
        <v>956</v>
      </c>
      <c r="S272" s="32" t="s">
        <v>970</v>
      </c>
      <c r="T272" s="33">
        <v>2</v>
      </c>
      <c r="U272" s="102" t="s">
        <v>956</v>
      </c>
      <c r="V272" s="102"/>
      <c r="W272" s="102"/>
      <c r="X272" s="102"/>
      <c r="Y272" s="102"/>
      <c r="Z272" s="102"/>
      <c r="AA272" s="102"/>
      <c r="AB272" s="102"/>
      <c r="AC272" s="102"/>
      <c r="AD272" s="102"/>
      <c r="AE272" s="102"/>
    </row>
    <row r="273" spans="1:31" x14ac:dyDescent="0.25">
      <c r="A273" s="109"/>
      <c r="B273" s="109"/>
      <c r="C273" s="109"/>
      <c r="D273" s="104"/>
      <c r="E273" s="104"/>
      <c r="H273" s="27" t="s">
        <v>1192</v>
      </c>
      <c r="I273" s="27" t="s">
        <v>1193</v>
      </c>
      <c r="N273" s="25" t="str">
        <f t="shared" si="6"/>
        <v>Graficos Consumo Agua</v>
      </c>
      <c r="T273" s="41"/>
      <c r="U273" s="104"/>
      <c r="V273" s="104"/>
      <c r="W273" s="104"/>
      <c r="X273" s="104"/>
      <c r="Y273" s="104"/>
      <c r="Z273" s="104"/>
      <c r="AA273" s="104"/>
      <c r="AB273" s="104"/>
      <c r="AC273" s="104"/>
      <c r="AD273" s="104"/>
      <c r="AE273" s="104"/>
    </row>
    <row r="274" spans="1:31" ht="30" x14ac:dyDescent="0.25">
      <c r="A274" s="109"/>
      <c r="B274" s="109"/>
      <c r="C274" s="109"/>
      <c r="D274" s="102" t="s">
        <v>579</v>
      </c>
      <c r="E274" s="102" t="s">
        <v>580</v>
      </c>
      <c r="F274" s="27" t="s">
        <v>809</v>
      </c>
      <c r="G274" s="27">
        <f t="shared" si="5"/>
        <v>0</v>
      </c>
      <c r="H274" s="27" t="s">
        <v>847</v>
      </c>
      <c r="I274" s="27" t="s">
        <v>885</v>
      </c>
      <c r="L274" s="25" t="e">
        <f>IF(H274&gt;0,VLOOKUP(N274,Hoja1!AM$3:AN$100,2,0),"")</f>
        <v>#N/A</v>
      </c>
      <c r="N274" s="25" t="str">
        <f t="shared" si="6"/>
        <v>Registro Consumo aguas</v>
      </c>
      <c r="R274" t="s">
        <v>956</v>
      </c>
      <c r="S274" s="32" t="s">
        <v>971</v>
      </c>
      <c r="T274"/>
      <c r="U274" s="102" t="s">
        <v>956</v>
      </c>
      <c r="V274" s="102"/>
      <c r="W274" s="102"/>
      <c r="X274" s="102"/>
      <c r="Y274" s="102"/>
      <c r="Z274" s="102"/>
      <c r="AA274" s="102"/>
      <c r="AB274" s="102"/>
      <c r="AC274" s="102"/>
      <c r="AD274" s="102"/>
      <c r="AE274" s="102"/>
    </row>
    <row r="275" spans="1:31" x14ac:dyDescent="0.25">
      <c r="A275" s="109"/>
      <c r="B275" s="109"/>
      <c r="C275" s="67"/>
      <c r="D275" s="104"/>
      <c r="E275" s="104"/>
      <c r="H275" s="27" t="s">
        <v>1192</v>
      </c>
      <c r="I275" s="27" t="s">
        <v>1193</v>
      </c>
      <c r="N275" s="25" t="str">
        <f t="shared" si="6"/>
        <v>Graficos Consumo Agua</v>
      </c>
      <c r="T275"/>
      <c r="U275" s="104"/>
      <c r="V275" s="104"/>
      <c r="W275" s="104"/>
      <c r="X275" s="104"/>
      <c r="Y275" s="104"/>
      <c r="Z275" s="104"/>
      <c r="AA275" s="104"/>
      <c r="AB275" s="104"/>
      <c r="AC275" s="104"/>
      <c r="AD275" s="104"/>
      <c r="AE275" s="104"/>
    </row>
    <row r="276" spans="1:31" ht="20.25" x14ac:dyDescent="0.25">
      <c r="A276" s="109"/>
      <c r="B276" s="109"/>
      <c r="C276" s="109" t="s">
        <v>581</v>
      </c>
      <c r="D276" s="67"/>
      <c r="E276" s="10" t="s">
        <v>582</v>
      </c>
      <c r="G276" s="27">
        <f t="shared" si="5"/>
        <v>0</v>
      </c>
      <c r="L276" s="25" t="str">
        <f>IF(H276&gt;0,VLOOKUP(N276,Hoja1!AM$3:AN$100,2,0),"")</f>
        <v/>
      </c>
      <c r="N276" s="25" t="str">
        <f t="shared" si="6"/>
        <v xml:space="preserve"> </v>
      </c>
      <c r="T276"/>
      <c r="U276" t="s">
        <v>1383</v>
      </c>
      <c r="V276" t="s">
        <v>1383</v>
      </c>
      <c r="W276" t="s">
        <v>1383</v>
      </c>
      <c r="X276" t="s">
        <v>1383</v>
      </c>
      <c r="Y276" t="s">
        <v>1383</v>
      </c>
      <c r="Z276" t="s">
        <v>1383</v>
      </c>
      <c r="AA276" t="s">
        <v>1383</v>
      </c>
      <c r="AB276" t="s">
        <v>1383</v>
      </c>
      <c r="AC276" t="s">
        <v>1383</v>
      </c>
      <c r="AD276" t="s">
        <v>1383</v>
      </c>
      <c r="AE276" t="s">
        <v>1383</v>
      </c>
    </row>
    <row r="277" spans="1:31" ht="30" x14ac:dyDescent="0.25">
      <c r="A277" s="109"/>
      <c r="B277" s="109"/>
      <c r="C277" s="109"/>
      <c r="D277" s="102" t="s">
        <v>583</v>
      </c>
      <c r="E277" s="102" t="s">
        <v>584</v>
      </c>
      <c r="F277" s="27" t="s">
        <v>809</v>
      </c>
      <c r="G277" s="27">
        <f t="shared" si="5"/>
        <v>0</v>
      </c>
      <c r="H277" s="27" t="s">
        <v>847</v>
      </c>
      <c r="I277" s="27" t="s">
        <v>885</v>
      </c>
      <c r="L277" s="25" t="e">
        <f>IF(H277&gt;0,VLOOKUP(N277,Hoja1!AM$3:AN$100,2,0),"")</f>
        <v>#N/A</v>
      </c>
      <c r="N277" s="25" t="str">
        <f t="shared" si="6"/>
        <v>Registro Consumo aguas</v>
      </c>
      <c r="T277"/>
      <c r="U277" s="102" t="s">
        <v>956</v>
      </c>
      <c r="V277" s="102" t="s">
        <v>956</v>
      </c>
      <c r="W277" s="102" t="s">
        <v>956</v>
      </c>
      <c r="X277" s="102" t="s">
        <v>956</v>
      </c>
      <c r="Y277" s="102" t="s">
        <v>956</v>
      </c>
      <c r="Z277" s="102" t="s">
        <v>956</v>
      </c>
      <c r="AA277" s="102" t="s">
        <v>956</v>
      </c>
      <c r="AB277" s="102" t="s">
        <v>956</v>
      </c>
      <c r="AC277" s="102" t="s">
        <v>956</v>
      </c>
      <c r="AD277" s="102" t="s">
        <v>956</v>
      </c>
      <c r="AE277" s="102"/>
    </row>
    <row r="278" spans="1:31" x14ac:dyDescent="0.25">
      <c r="A278" s="109"/>
      <c r="B278" s="109"/>
      <c r="C278" s="109"/>
      <c r="D278" s="104"/>
      <c r="E278" s="104"/>
      <c r="H278" s="27" t="s">
        <v>819</v>
      </c>
      <c r="I278" s="27" t="s">
        <v>850</v>
      </c>
      <c r="N278" s="25" t="str">
        <f t="shared" si="6"/>
        <v>Foto Rotulos Ahorro</v>
      </c>
      <c r="T278"/>
      <c r="U278" s="104"/>
      <c r="V278" s="104"/>
      <c r="W278" s="104"/>
      <c r="X278" s="104"/>
      <c r="Y278" s="104"/>
      <c r="Z278" s="104"/>
      <c r="AA278" s="104"/>
      <c r="AB278" s="104"/>
      <c r="AC278" s="104"/>
      <c r="AD278" s="104"/>
      <c r="AE278" s="104"/>
    </row>
    <row r="279" spans="1:31" ht="45" x14ac:dyDescent="0.25">
      <c r="A279" s="109"/>
      <c r="B279" s="109"/>
      <c r="C279" s="109"/>
      <c r="D279" s="67" t="s">
        <v>585</v>
      </c>
      <c r="E279" s="6" t="s">
        <v>586</v>
      </c>
      <c r="F279" s="27" t="s">
        <v>809</v>
      </c>
      <c r="G279" s="27">
        <f t="shared" si="5"/>
        <v>0</v>
      </c>
      <c r="H279" s="27" t="s">
        <v>819</v>
      </c>
      <c r="I279" s="27" t="s">
        <v>850</v>
      </c>
      <c r="L279" s="25" t="e">
        <f>IF(H279&gt;0,VLOOKUP(N279,Hoja1!AM$3:AN$100,2,0),"")</f>
        <v>#N/A</v>
      </c>
      <c r="N279" s="25" t="str">
        <f t="shared" si="6"/>
        <v>Foto Rotulos Ahorro</v>
      </c>
      <c r="T279"/>
      <c r="U279" s="6" t="s">
        <v>956</v>
      </c>
      <c r="V279" s="6" t="s">
        <v>956</v>
      </c>
      <c r="W279" s="6" t="s">
        <v>956</v>
      </c>
      <c r="X279" s="6" t="s">
        <v>956</v>
      </c>
      <c r="Y279" s="6" t="s">
        <v>956</v>
      </c>
      <c r="Z279" s="6" t="s">
        <v>956</v>
      </c>
      <c r="AA279" s="6" t="s">
        <v>956</v>
      </c>
      <c r="AB279" s="6" t="s">
        <v>956</v>
      </c>
      <c r="AC279" s="6" t="s">
        <v>956</v>
      </c>
      <c r="AD279" s="6" t="s">
        <v>956</v>
      </c>
      <c r="AE279" s="6"/>
    </row>
    <row r="280" spans="1:31" ht="45" x14ac:dyDescent="0.25">
      <c r="A280" s="109"/>
      <c r="B280" s="109"/>
      <c r="C280" s="109"/>
      <c r="D280" s="102" t="s">
        <v>587</v>
      </c>
      <c r="E280" s="102" t="s">
        <v>588</v>
      </c>
      <c r="H280" s="27" t="s">
        <v>1058</v>
      </c>
      <c r="I280" s="27" t="s">
        <v>1195</v>
      </c>
      <c r="N280" s="25" t="str">
        <f t="shared" si="6"/>
        <v>Campañas Conservacion y Uso Racional del Agua</v>
      </c>
      <c r="T280"/>
      <c r="U280" s="102" t="s">
        <v>956</v>
      </c>
      <c r="V280" s="102" t="s">
        <v>956</v>
      </c>
      <c r="W280" s="102" t="s">
        <v>956</v>
      </c>
      <c r="X280" s="102" t="s">
        <v>956</v>
      </c>
      <c r="Y280" s="102" t="s">
        <v>956</v>
      </c>
      <c r="Z280" s="102" t="s">
        <v>956</v>
      </c>
      <c r="AA280" s="102" t="s">
        <v>956</v>
      </c>
      <c r="AB280" s="102" t="s">
        <v>956</v>
      </c>
      <c r="AC280" s="102" t="s">
        <v>956</v>
      </c>
      <c r="AD280" s="102" t="s">
        <v>956</v>
      </c>
      <c r="AE280" s="102"/>
    </row>
    <row r="281" spans="1:31" ht="60" x14ac:dyDescent="0.25">
      <c r="A281" s="109"/>
      <c r="B281" s="109"/>
      <c r="C281" s="109"/>
      <c r="D281" s="104"/>
      <c r="E281" s="104"/>
      <c r="F281" s="27" t="s">
        <v>809</v>
      </c>
      <c r="G281" s="27">
        <f t="shared" ref="G281:G374" si="7">COUNTIF(J281:K281,"=*")</f>
        <v>0</v>
      </c>
      <c r="H281" s="27" t="s">
        <v>1060</v>
      </c>
      <c r="I281" s="27" t="s">
        <v>1194</v>
      </c>
      <c r="L281" s="25" t="e">
        <f>IF(H281&gt;0,VLOOKUP(N281,Hoja1!AM$3:AN$100,2,0),"")</f>
        <v>#N/A</v>
      </c>
      <c r="N281" s="25" t="str">
        <f t="shared" si="6"/>
        <v>Plan Mantenimiento y Fugas de Agua en Equipos</v>
      </c>
      <c r="R281" t="s">
        <v>956</v>
      </c>
      <c r="S281" s="32" t="s">
        <v>972</v>
      </c>
      <c r="T281"/>
      <c r="U281" s="104"/>
      <c r="V281" s="104"/>
      <c r="W281" s="104"/>
      <c r="X281" s="104"/>
      <c r="Y281" s="104"/>
      <c r="Z281" s="104"/>
      <c r="AA281" s="104"/>
      <c r="AB281" s="104"/>
      <c r="AC281" s="104"/>
      <c r="AD281" s="104"/>
      <c r="AE281" s="104"/>
    </row>
    <row r="282" spans="1:31" ht="20.25" x14ac:dyDescent="0.25">
      <c r="A282" s="109"/>
      <c r="B282" s="109"/>
      <c r="C282" s="109" t="s">
        <v>589</v>
      </c>
      <c r="D282" s="67"/>
      <c r="E282" s="10" t="s">
        <v>590</v>
      </c>
      <c r="G282" s="27">
        <f t="shared" si="7"/>
        <v>0</v>
      </c>
      <c r="L282" s="25" t="str">
        <f>IF(H282&gt;0,VLOOKUP(N282,Hoja1!AM$3:AN$100,2,0),"")</f>
        <v/>
      </c>
      <c r="N282" s="25" t="str">
        <f t="shared" ref="N282:N377" si="8">CONCATENATE(H282," ",I282)</f>
        <v xml:space="preserve"> </v>
      </c>
      <c r="T282"/>
      <c r="U282" t="s">
        <v>1383</v>
      </c>
      <c r="V282" t="s">
        <v>1383</v>
      </c>
      <c r="W282" t="s">
        <v>1383</v>
      </c>
      <c r="X282" t="s">
        <v>1383</v>
      </c>
      <c r="Y282" t="s">
        <v>1383</v>
      </c>
      <c r="Z282" t="s">
        <v>1383</v>
      </c>
      <c r="AA282" t="s">
        <v>1383</v>
      </c>
      <c r="AB282" t="s">
        <v>1383</v>
      </c>
      <c r="AC282" t="s">
        <v>1383</v>
      </c>
      <c r="AD282" t="s">
        <v>1383</v>
      </c>
      <c r="AE282" t="s">
        <v>1383</v>
      </c>
    </row>
    <row r="283" spans="1:31" ht="30" x14ac:dyDescent="0.25">
      <c r="A283" s="109"/>
      <c r="B283" s="109"/>
      <c r="C283" s="109"/>
      <c r="D283" s="67" t="s">
        <v>591</v>
      </c>
      <c r="E283" s="6" t="s">
        <v>592</v>
      </c>
      <c r="F283" s="27" t="s">
        <v>809</v>
      </c>
      <c r="G283" s="27">
        <f t="shared" si="7"/>
        <v>0</v>
      </c>
      <c r="H283" s="27" t="s">
        <v>884</v>
      </c>
      <c r="I283" s="27" t="s">
        <v>1196</v>
      </c>
      <c r="L283" s="25" t="e">
        <f>IF(H283&gt;0,VLOOKUP(N283,Hoja1!AM$3:AN$100,2,0),"")</f>
        <v>#N/A</v>
      </c>
      <c r="N283" s="25" t="str">
        <f t="shared" si="8"/>
        <v>Doc_Scan ASADA</v>
      </c>
      <c r="T283"/>
      <c r="U283" s="6" t="s">
        <v>956</v>
      </c>
      <c r="V283" s="6"/>
      <c r="W283" s="6"/>
      <c r="X283" s="6"/>
      <c r="Y283" s="6"/>
      <c r="Z283" s="6"/>
      <c r="AA283" s="6"/>
      <c r="AB283" s="6"/>
      <c r="AC283" s="6"/>
      <c r="AD283" s="6"/>
      <c r="AE283" s="6"/>
    </row>
    <row r="284" spans="1:31" ht="45" x14ac:dyDescent="0.25">
      <c r="A284" s="109"/>
      <c r="B284" s="109"/>
      <c r="C284" s="109"/>
      <c r="D284" s="102" t="s">
        <v>593</v>
      </c>
      <c r="E284" s="102" t="s">
        <v>594</v>
      </c>
      <c r="F284" s="27" t="s">
        <v>809</v>
      </c>
      <c r="G284" s="27">
        <f t="shared" si="7"/>
        <v>0</v>
      </c>
      <c r="H284" s="27" t="s">
        <v>884</v>
      </c>
      <c r="I284" s="27" t="s">
        <v>1198</v>
      </c>
      <c r="L284" s="25" t="e">
        <f>IF(H284&gt;0,VLOOKUP(N284,Hoja1!AM$3:AN$100,2,0),"")</f>
        <v>#N/A</v>
      </c>
      <c r="N284" s="25" t="str">
        <f t="shared" si="8"/>
        <v xml:space="preserve">Doc_Scan Pozo </v>
      </c>
      <c r="Q284" t="s">
        <v>956</v>
      </c>
      <c r="S284" s="32" t="s">
        <v>973</v>
      </c>
      <c r="T284" s="33">
        <v>1</v>
      </c>
      <c r="U284" s="102" t="s">
        <v>956</v>
      </c>
      <c r="V284" s="102"/>
      <c r="W284" s="102"/>
      <c r="X284" s="102"/>
      <c r="Y284" s="102"/>
      <c r="Z284" s="102"/>
      <c r="AA284" s="102"/>
      <c r="AB284" s="102"/>
      <c r="AC284" s="102"/>
      <c r="AD284" s="102"/>
      <c r="AE284" s="102"/>
    </row>
    <row r="285" spans="1:31" x14ac:dyDescent="0.25">
      <c r="A285" s="109"/>
      <c r="B285" s="109"/>
      <c r="C285" s="109"/>
      <c r="D285" s="104"/>
      <c r="E285" s="104"/>
      <c r="H285" s="27" t="s">
        <v>884</v>
      </c>
      <c r="I285" s="27" t="s">
        <v>1199</v>
      </c>
      <c r="N285" s="25" t="str">
        <f t="shared" si="8"/>
        <v>Doc_Scan Analisis Pozo</v>
      </c>
      <c r="U285" s="104"/>
      <c r="V285" s="104"/>
      <c r="W285" s="104"/>
      <c r="X285" s="104"/>
      <c r="Y285" s="104"/>
      <c r="Z285" s="104"/>
      <c r="AA285" s="104"/>
      <c r="AB285" s="104"/>
      <c r="AC285" s="104"/>
      <c r="AD285" s="104"/>
      <c r="AE285" s="104"/>
    </row>
    <row r="286" spans="1:31" ht="75" x14ac:dyDescent="0.25">
      <c r="A286" s="109"/>
      <c r="B286" s="109"/>
      <c r="C286" s="109"/>
      <c r="D286" s="67" t="s">
        <v>595</v>
      </c>
      <c r="E286" s="6" t="s">
        <v>596</v>
      </c>
      <c r="F286" s="27" t="s">
        <v>809</v>
      </c>
      <c r="G286" s="27">
        <f t="shared" si="7"/>
        <v>2</v>
      </c>
      <c r="H286" s="27" t="s">
        <v>828</v>
      </c>
      <c r="I286" s="27" t="s">
        <v>1200</v>
      </c>
      <c r="J286" s="27" t="s">
        <v>831</v>
      </c>
      <c r="K286" s="27" t="s">
        <v>1201</v>
      </c>
      <c r="L286" s="25" t="e">
        <f>IF(H286&gt;0,VLOOKUP(N286,Hoja1!AM$3:AN$100,2,0),"")</f>
        <v>#N/A</v>
      </c>
      <c r="N286" s="25" t="str">
        <f t="shared" si="8"/>
        <v>Charla Instituciones</v>
      </c>
      <c r="Q286" t="s">
        <v>956</v>
      </c>
      <c r="S286" s="32" t="s">
        <v>974</v>
      </c>
      <c r="T286" s="33">
        <v>1</v>
      </c>
      <c r="U286" s="6" t="s">
        <v>956</v>
      </c>
      <c r="V286" s="6"/>
      <c r="W286" s="6"/>
      <c r="X286" s="6"/>
      <c r="Y286" s="6"/>
      <c r="Z286" s="6"/>
      <c r="AA286" s="6"/>
      <c r="AB286" s="6"/>
      <c r="AC286" s="6"/>
      <c r="AD286" s="6"/>
      <c r="AE286" s="6"/>
    </row>
    <row r="287" spans="1:31" ht="21.75" x14ac:dyDescent="0.25">
      <c r="A287" s="109"/>
      <c r="B287" s="109" t="s">
        <v>597</v>
      </c>
      <c r="C287" s="67"/>
      <c r="D287" s="67"/>
      <c r="E287" s="9" t="s">
        <v>598</v>
      </c>
      <c r="G287" s="27">
        <f t="shared" si="7"/>
        <v>0</v>
      </c>
      <c r="L287" s="25" t="str">
        <f>IF(H287&gt;0,VLOOKUP(N287,Hoja1!AM$3:AN$100,2,0),"")</f>
        <v/>
      </c>
      <c r="N287" s="25" t="str">
        <f t="shared" si="8"/>
        <v xml:space="preserve"> </v>
      </c>
      <c r="T287"/>
      <c r="U287" t="s">
        <v>1383</v>
      </c>
      <c r="V287" t="s">
        <v>1383</v>
      </c>
      <c r="W287" t="s">
        <v>1383</v>
      </c>
      <c r="X287" t="s">
        <v>1383</v>
      </c>
      <c r="Y287" t="s">
        <v>1383</v>
      </c>
      <c r="Z287" t="s">
        <v>1383</v>
      </c>
      <c r="AA287" t="s">
        <v>1383</v>
      </c>
      <c r="AB287" t="s">
        <v>1383</v>
      </c>
      <c r="AC287" t="s">
        <v>1383</v>
      </c>
      <c r="AD287" t="s">
        <v>1383</v>
      </c>
      <c r="AE287" t="s">
        <v>1383</v>
      </c>
    </row>
    <row r="288" spans="1:31" x14ac:dyDescent="0.25">
      <c r="A288" s="109"/>
      <c r="B288" s="109"/>
      <c r="C288" s="67"/>
      <c r="D288" s="67"/>
      <c r="E288" s="14" t="s">
        <v>599</v>
      </c>
      <c r="G288" s="27">
        <f t="shared" si="7"/>
        <v>0</v>
      </c>
      <c r="L288" s="25" t="str">
        <f>IF(H288&gt;0,VLOOKUP(N288,Hoja1!AM$3:AN$100,2,0),"")</f>
        <v/>
      </c>
      <c r="N288" s="25" t="str">
        <f t="shared" si="8"/>
        <v xml:space="preserve"> </v>
      </c>
      <c r="T288"/>
      <c r="U288" t="s">
        <v>1383</v>
      </c>
      <c r="V288" t="s">
        <v>1383</v>
      </c>
      <c r="W288" t="s">
        <v>1383</v>
      </c>
      <c r="X288" t="s">
        <v>1383</v>
      </c>
      <c r="Y288" t="s">
        <v>1383</v>
      </c>
      <c r="Z288" t="s">
        <v>1383</v>
      </c>
      <c r="AA288" t="s">
        <v>1383</v>
      </c>
      <c r="AB288" t="s">
        <v>1383</v>
      </c>
      <c r="AC288" t="s">
        <v>1383</v>
      </c>
      <c r="AD288" t="s">
        <v>1383</v>
      </c>
      <c r="AE288" t="s">
        <v>1383</v>
      </c>
    </row>
    <row r="289" spans="1:32" ht="40.5" x14ac:dyDescent="0.25">
      <c r="A289" s="109"/>
      <c r="B289" s="109"/>
      <c r="C289" s="109" t="s">
        <v>600</v>
      </c>
      <c r="D289" s="67"/>
      <c r="E289" s="10" t="s">
        <v>601</v>
      </c>
      <c r="G289" s="27">
        <f t="shared" si="7"/>
        <v>0</v>
      </c>
      <c r="L289" s="25" t="str">
        <f>IF(H289&gt;0,VLOOKUP(N289,Hoja1!AM$3:AN$100,2,0),"")</f>
        <v/>
      </c>
      <c r="N289" s="25" t="str">
        <f t="shared" si="8"/>
        <v xml:space="preserve"> </v>
      </c>
      <c r="T289"/>
      <c r="U289" t="s">
        <v>1383</v>
      </c>
      <c r="V289" t="s">
        <v>1383</v>
      </c>
      <c r="W289" t="s">
        <v>1383</v>
      </c>
      <c r="X289" t="s">
        <v>1383</v>
      </c>
      <c r="Y289" t="s">
        <v>1383</v>
      </c>
      <c r="Z289" t="s">
        <v>1383</v>
      </c>
      <c r="AA289" t="s">
        <v>1383</v>
      </c>
      <c r="AB289" t="s">
        <v>1383</v>
      </c>
      <c r="AC289" t="s">
        <v>1383</v>
      </c>
      <c r="AD289" t="s">
        <v>1383</v>
      </c>
      <c r="AE289" t="s">
        <v>1383</v>
      </c>
    </row>
    <row r="290" spans="1:32" ht="30" x14ac:dyDescent="0.25">
      <c r="A290" s="109"/>
      <c r="B290" s="109"/>
      <c r="C290" s="109"/>
      <c r="D290" s="67" t="s">
        <v>602</v>
      </c>
      <c r="E290" s="6" t="s">
        <v>603</v>
      </c>
      <c r="F290" s="27" t="s">
        <v>809</v>
      </c>
      <c r="G290" s="27">
        <f t="shared" si="7"/>
        <v>0</v>
      </c>
      <c r="H290" s="27" t="s">
        <v>847</v>
      </c>
      <c r="I290" s="27" t="s">
        <v>1205</v>
      </c>
      <c r="L290" s="25" t="e">
        <f>IF(H290&gt;0,VLOOKUP(N290,Hoja1!AM$3:AN$100,2,0),"")</f>
        <v>#N/A</v>
      </c>
      <c r="N290" s="25" t="str">
        <f t="shared" si="8"/>
        <v>Registro Aguas Residuales</v>
      </c>
      <c r="Q290" t="s">
        <v>956</v>
      </c>
      <c r="S290" s="32" t="s">
        <v>975</v>
      </c>
      <c r="T290" s="33">
        <v>1</v>
      </c>
      <c r="U290" s="6" t="s">
        <v>956</v>
      </c>
      <c r="V290" s="6"/>
      <c r="W290" s="6"/>
      <c r="X290" s="6"/>
      <c r="Y290" s="6"/>
      <c r="Z290" s="6"/>
      <c r="AA290" s="6"/>
      <c r="AB290" s="6"/>
      <c r="AC290" s="6"/>
      <c r="AD290" s="6"/>
      <c r="AE290" s="6"/>
    </row>
    <row r="291" spans="1:32" ht="20.25" x14ac:dyDescent="0.25">
      <c r="A291" s="109"/>
      <c r="B291" s="109"/>
      <c r="C291" s="109" t="s">
        <v>604</v>
      </c>
      <c r="D291" s="67"/>
      <c r="E291" s="10" t="s">
        <v>605</v>
      </c>
      <c r="G291" s="27">
        <f t="shared" si="7"/>
        <v>0</v>
      </c>
      <c r="L291" s="25" t="str">
        <f>IF(H291&gt;0,VLOOKUP(N291,Hoja1!AM$3:AN$100,2,0),"")</f>
        <v/>
      </c>
      <c r="N291" s="25" t="str">
        <f t="shared" si="8"/>
        <v xml:space="preserve"> </v>
      </c>
      <c r="T291"/>
      <c r="U291" t="s">
        <v>1383</v>
      </c>
      <c r="V291" t="s">
        <v>1383</v>
      </c>
      <c r="W291" t="s">
        <v>1383</v>
      </c>
      <c r="X291" t="s">
        <v>1383</v>
      </c>
      <c r="Y291" t="s">
        <v>1383</v>
      </c>
      <c r="Z291" t="s">
        <v>1383</v>
      </c>
      <c r="AA291" t="s">
        <v>1383</v>
      </c>
      <c r="AB291" t="s">
        <v>1383</v>
      </c>
      <c r="AC291" t="s">
        <v>1383</v>
      </c>
      <c r="AD291" t="s">
        <v>1383</v>
      </c>
      <c r="AE291" t="s">
        <v>1383</v>
      </c>
    </row>
    <row r="292" spans="1:32" ht="30" x14ac:dyDescent="0.25">
      <c r="A292" s="109"/>
      <c r="B292" s="109"/>
      <c r="C292" s="109"/>
      <c r="D292" s="102" t="s">
        <v>606</v>
      </c>
      <c r="E292" s="102" t="s">
        <v>607</v>
      </c>
      <c r="F292" s="27" t="s">
        <v>809</v>
      </c>
      <c r="G292" s="27">
        <f t="shared" si="7"/>
        <v>0</v>
      </c>
      <c r="H292" s="27" t="s">
        <v>1060</v>
      </c>
      <c r="I292" s="27" t="s">
        <v>1205</v>
      </c>
      <c r="L292" s="25" t="e">
        <f>IF(H292&gt;0,VLOOKUP(N292,Hoja1!AM$3:AN$100,2,0),"")</f>
        <v>#N/A</v>
      </c>
      <c r="N292" s="25" t="str">
        <f t="shared" si="8"/>
        <v>Plan Aguas Residuales</v>
      </c>
      <c r="T292"/>
      <c r="U292" s="102" t="s">
        <v>956</v>
      </c>
      <c r="V292" s="102"/>
      <c r="W292" s="102"/>
      <c r="X292" s="102"/>
      <c r="Y292" s="102"/>
      <c r="Z292" s="102"/>
      <c r="AA292" s="102"/>
      <c r="AB292" s="102"/>
      <c r="AC292" s="102"/>
      <c r="AD292" s="102"/>
      <c r="AE292" s="102"/>
    </row>
    <row r="293" spans="1:32" x14ac:dyDescent="0.25">
      <c r="A293" s="109"/>
      <c r="B293" s="109"/>
      <c r="C293" s="109"/>
      <c r="D293" s="103"/>
      <c r="E293" s="103"/>
      <c r="H293" s="27" t="s">
        <v>847</v>
      </c>
      <c r="I293" s="27" t="s">
        <v>1072</v>
      </c>
      <c r="N293" s="25" t="str">
        <f t="shared" si="8"/>
        <v>Registro Análisis</v>
      </c>
      <c r="T293"/>
      <c r="U293" s="103"/>
      <c r="V293" s="103"/>
      <c r="W293" s="103"/>
      <c r="X293" s="103"/>
      <c r="Y293" s="103"/>
      <c r="Z293" s="103"/>
      <c r="AA293" s="103"/>
      <c r="AB293" s="103"/>
      <c r="AC293" s="103"/>
      <c r="AD293" s="103"/>
      <c r="AE293" s="103"/>
    </row>
    <row r="294" spans="1:32" ht="30" x14ac:dyDescent="0.25">
      <c r="A294" s="109"/>
      <c r="B294" s="109"/>
      <c r="C294" s="109"/>
      <c r="D294" s="104"/>
      <c r="E294" s="104"/>
      <c r="H294" s="27" t="s">
        <v>1072</v>
      </c>
      <c r="I294" s="27" t="s">
        <v>1205</v>
      </c>
      <c r="N294" s="25" t="str">
        <f t="shared" si="8"/>
        <v>Análisis Aguas Residuales</v>
      </c>
      <c r="T294"/>
      <c r="U294" s="104"/>
      <c r="V294" s="104"/>
      <c r="W294" s="104"/>
      <c r="X294" s="104"/>
      <c r="Y294" s="104"/>
      <c r="Z294" s="104"/>
      <c r="AA294" s="104"/>
      <c r="AB294" s="104"/>
      <c r="AC294" s="104"/>
      <c r="AD294" s="104"/>
      <c r="AE294" s="104"/>
    </row>
    <row r="295" spans="1:32" ht="45" x14ac:dyDescent="0.25">
      <c r="A295" s="109"/>
      <c r="B295" s="109"/>
      <c r="C295" s="109"/>
      <c r="D295" s="67" t="s">
        <v>606</v>
      </c>
      <c r="E295" s="6" t="s">
        <v>608</v>
      </c>
      <c r="F295" s="27" t="s">
        <v>809</v>
      </c>
      <c r="G295" s="27">
        <f t="shared" si="7"/>
        <v>0</v>
      </c>
      <c r="H295" s="27" t="s">
        <v>821</v>
      </c>
      <c r="I295" s="27" t="s">
        <v>1206</v>
      </c>
      <c r="L295" s="25" t="str">
        <f>IF(H295&gt;0,VLOOKUP(N295,Hoja1!AM$3:AN$100,2,0),"")</f>
        <v>PG-GA-03</v>
      </c>
      <c r="N295" s="25" t="str">
        <f t="shared" si="8"/>
        <v>Programa Gestion Integral de Residuos Liquidos</v>
      </c>
      <c r="Q295" t="s">
        <v>956</v>
      </c>
      <c r="S295" s="32" t="s">
        <v>976</v>
      </c>
      <c r="T295" s="33">
        <v>1</v>
      </c>
      <c r="U295" s="6" t="s">
        <v>956</v>
      </c>
      <c r="V295" s="6"/>
      <c r="W295" s="6"/>
      <c r="X295" s="6"/>
      <c r="Y295" s="6"/>
      <c r="Z295" s="6"/>
      <c r="AA295" s="6"/>
      <c r="AB295" s="6"/>
      <c r="AC295" s="6"/>
      <c r="AD295" s="6"/>
      <c r="AE295" s="6"/>
    </row>
    <row r="296" spans="1:32" ht="21.75" x14ac:dyDescent="0.25">
      <c r="A296" s="109"/>
      <c r="B296" s="109" t="s">
        <v>609</v>
      </c>
      <c r="C296" s="67"/>
      <c r="D296" s="67"/>
      <c r="E296" s="9" t="s">
        <v>610</v>
      </c>
      <c r="G296" s="27">
        <f t="shared" si="7"/>
        <v>0</v>
      </c>
      <c r="L296" s="25" t="str">
        <f>IF(H296&gt;0,VLOOKUP(N296,Hoja1!AM$3:AN$100,2,0),"")</f>
        <v/>
      </c>
      <c r="N296" s="25" t="str">
        <f t="shared" si="8"/>
        <v xml:space="preserve"> </v>
      </c>
      <c r="T296"/>
      <c r="U296" t="s">
        <v>1383</v>
      </c>
      <c r="V296" t="s">
        <v>1383</v>
      </c>
      <c r="W296" t="s">
        <v>1383</v>
      </c>
      <c r="X296" t="s">
        <v>1383</v>
      </c>
      <c r="Y296" t="s">
        <v>1383</v>
      </c>
      <c r="Z296" t="s">
        <v>1383</v>
      </c>
      <c r="AA296" t="s">
        <v>1383</v>
      </c>
      <c r="AB296" t="s">
        <v>1383</v>
      </c>
      <c r="AC296" t="s">
        <v>1383</v>
      </c>
      <c r="AD296" t="s">
        <v>1383</v>
      </c>
      <c r="AE296" t="s">
        <v>1383</v>
      </c>
    </row>
    <row r="297" spans="1:32" ht="60" x14ac:dyDescent="0.25">
      <c r="A297" s="109"/>
      <c r="B297" s="109"/>
      <c r="C297" s="67"/>
      <c r="D297" s="67"/>
      <c r="E297" s="14" t="s">
        <v>611</v>
      </c>
      <c r="G297" s="27">
        <f t="shared" si="7"/>
        <v>0</v>
      </c>
      <c r="L297" s="25" t="str">
        <f>IF(H297&gt;0,VLOOKUP(N297,Hoja1!AM$3:AN$100,2,0),"")</f>
        <v/>
      </c>
      <c r="N297" s="25" t="str">
        <f t="shared" si="8"/>
        <v xml:space="preserve"> </v>
      </c>
      <c r="T297"/>
      <c r="U297" t="s">
        <v>1383</v>
      </c>
      <c r="V297" t="s">
        <v>1383</v>
      </c>
      <c r="W297" t="s">
        <v>1383</v>
      </c>
      <c r="X297" t="s">
        <v>1383</v>
      </c>
      <c r="Y297" t="s">
        <v>1383</v>
      </c>
      <c r="Z297" t="s">
        <v>1383</v>
      </c>
      <c r="AA297" t="s">
        <v>1383</v>
      </c>
      <c r="AB297" t="s">
        <v>1383</v>
      </c>
      <c r="AC297" t="s">
        <v>1383</v>
      </c>
      <c r="AD297" t="s">
        <v>1383</v>
      </c>
      <c r="AE297" t="s">
        <v>1383</v>
      </c>
    </row>
    <row r="298" spans="1:32" ht="20.25" x14ac:dyDescent="0.25">
      <c r="A298" s="109"/>
      <c r="B298" s="109"/>
      <c r="C298" s="102" t="s">
        <v>612</v>
      </c>
      <c r="D298" s="67"/>
      <c r="E298" s="10" t="s">
        <v>613</v>
      </c>
      <c r="G298" s="27">
        <f t="shared" si="7"/>
        <v>0</v>
      </c>
      <c r="L298" s="25" t="str">
        <f>IF(H298&gt;0,VLOOKUP(N298,Hoja1!AM$3:AN$100,2,0),"")</f>
        <v/>
      </c>
      <c r="N298" s="25" t="str">
        <f t="shared" si="8"/>
        <v xml:space="preserve"> </v>
      </c>
      <c r="T298"/>
      <c r="U298" t="s">
        <v>1383</v>
      </c>
      <c r="V298" t="s">
        <v>1383</v>
      </c>
      <c r="W298" t="s">
        <v>1383</v>
      </c>
      <c r="X298" t="s">
        <v>1383</v>
      </c>
      <c r="Y298" t="s">
        <v>1383</v>
      </c>
      <c r="Z298" t="s">
        <v>1383</v>
      </c>
      <c r="AA298" t="s">
        <v>1383</v>
      </c>
      <c r="AB298" t="s">
        <v>1383</v>
      </c>
      <c r="AC298" t="s">
        <v>1383</v>
      </c>
      <c r="AD298" t="s">
        <v>1383</v>
      </c>
      <c r="AE298" t="s">
        <v>1383</v>
      </c>
    </row>
    <row r="299" spans="1:32" ht="30" x14ac:dyDescent="0.25">
      <c r="A299" s="109"/>
      <c r="B299" s="109"/>
      <c r="C299" s="103"/>
      <c r="D299" s="67" t="s">
        <v>614</v>
      </c>
      <c r="E299" s="6" t="s">
        <v>615</v>
      </c>
      <c r="F299" s="27" t="s">
        <v>809</v>
      </c>
      <c r="G299" s="27">
        <f t="shared" si="7"/>
        <v>0</v>
      </c>
      <c r="H299" s="27" t="s">
        <v>821</v>
      </c>
      <c r="I299" s="27" t="s">
        <v>1207</v>
      </c>
      <c r="L299" s="25" t="str">
        <f>IF(H299&gt;0,VLOOKUP(N299,Hoja1!AM$3:AN$100,2,0),"")</f>
        <v>PG-GA-10</v>
      </c>
      <c r="N299" s="25" t="str">
        <f t="shared" si="8"/>
        <v>Programa Control Energetico</v>
      </c>
      <c r="T299"/>
      <c r="U299" s="6" t="s">
        <v>956</v>
      </c>
      <c r="V299" s="6" t="s">
        <v>956</v>
      </c>
      <c r="W299" s="6" t="s">
        <v>956</v>
      </c>
      <c r="X299" s="6" t="s">
        <v>956</v>
      </c>
      <c r="Y299" s="6" t="s">
        <v>956</v>
      </c>
      <c r="Z299" s="6" t="s">
        <v>956</v>
      </c>
      <c r="AA299" s="6" t="s">
        <v>956</v>
      </c>
      <c r="AB299" s="6" t="s">
        <v>956</v>
      </c>
      <c r="AC299" s="6" t="s">
        <v>956</v>
      </c>
      <c r="AD299" s="6" t="s">
        <v>956</v>
      </c>
      <c r="AE299" s="6" t="s">
        <v>956</v>
      </c>
    </row>
    <row r="300" spans="1:32" ht="60" x14ac:dyDescent="0.25">
      <c r="A300" s="109"/>
      <c r="B300" s="109"/>
      <c r="C300" s="103"/>
      <c r="D300" s="102" t="s">
        <v>616</v>
      </c>
      <c r="E300" s="102" t="s">
        <v>617</v>
      </c>
      <c r="F300" s="27" t="s">
        <v>809</v>
      </c>
      <c r="G300" s="27">
        <f t="shared" si="7"/>
        <v>0</v>
      </c>
      <c r="H300" s="27" t="s">
        <v>828</v>
      </c>
      <c r="I300" s="27" t="s">
        <v>829</v>
      </c>
      <c r="L300" s="25" t="e">
        <f>IF(H300&gt;0,VLOOKUP(N300,Hoja1!AM$3:AN$100,2,0),"")</f>
        <v>#N/A</v>
      </c>
      <c r="N300" s="25" t="str">
        <f t="shared" si="8"/>
        <v>Charla Ahorro Electrico</v>
      </c>
      <c r="Q300" t="s">
        <v>956</v>
      </c>
      <c r="S300" s="32" t="s">
        <v>977</v>
      </c>
      <c r="T300" s="33">
        <v>1</v>
      </c>
      <c r="U300" s="102" t="s">
        <v>956</v>
      </c>
      <c r="V300" s="102"/>
      <c r="W300" s="102"/>
      <c r="X300" s="102"/>
      <c r="Y300" s="102"/>
      <c r="Z300" s="102"/>
      <c r="AA300" s="102"/>
      <c r="AB300" s="102"/>
      <c r="AC300" s="102"/>
      <c r="AD300" s="102"/>
      <c r="AE300" s="102"/>
    </row>
    <row r="301" spans="1:32" ht="30" x14ac:dyDescent="0.25">
      <c r="A301" s="109"/>
      <c r="B301" s="109"/>
      <c r="C301" s="104"/>
      <c r="D301" s="104"/>
      <c r="E301" s="104"/>
      <c r="H301" s="27" t="s">
        <v>884</v>
      </c>
      <c r="I301" s="27" t="s">
        <v>1209</v>
      </c>
      <c r="N301" s="25" t="str">
        <f t="shared" si="8"/>
        <v>Doc_Scan Asistencia Charlas</v>
      </c>
      <c r="T301" s="41"/>
      <c r="U301" s="104"/>
      <c r="V301" s="104"/>
      <c r="W301" s="104"/>
      <c r="X301" s="104"/>
      <c r="Y301" s="104"/>
      <c r="Z301" s="104"/>
      <c r="AA301" s="104"/>
      <c r="AB301" s="104"/>
      <c r="AC301" s="104"/>
      <c r="AD301" s="104"/>
      <c r="AE301" s="104"/>
    </row>
    <row r="302" spans="1:32" ht="20.25" x14ac:dyDescent="0.25">
      <c r="A302" s="109"/>
      <c r="B302" s="109"/>
      <c r="C302" s="109" t="s">
        <v>618</v>
      </c>
      <c r="D302" s="67"/>
      <c r="E302" s="10" t="s">
        <v>619</v>
      </c>
      <c r="G302" s="27">
        <f t="shared" si="7"/>
        <v>0</v>
      </c>
      <c r="L302" s="25" t="str">
        <f>IF(H302&gt;0,VLOOKUP(N302,Hoja1!AM$3:AN$100,2,0),"")</f>
        <v/>
      </c>
      <c r="N302" s="25" t="str">
        <f t="shared" si="8"/>
        <v xml:space="preserve"> </v>
      </c>
      <c r="T302"/>
      <c r="U302" t="s">
        <v>1383</v>
      </c>
      <c r="V302" t="s">
        <v>1383</v>
      </c>
      <c r="W302" t="s">
        <v>1383</v>
      </c>
      <c r="X302" t="s">
        <v>1383</v>
      </c>
      <c r="Y302" t="s">
        <v>1383</v>
      </c>
      <c r="Z302" t="s">
        <v>1383</v>
      </c>
      <c r="AA302" t="s">
        <v>1383</v>
      </c>
      <c r="AB302" t="s">
        <v>1383</v>
      </c>
      <c r="AC302" t="s">
        <v>1383</v>
      </c>
      <c r="AD302" t="s">
        <v>1383</v>
      </c>
      <c r="AE302" t="s">
        <v>1383</v>
      </c>
      <c r="AF302" s="78"/>
    </row>
    <row r="303" spans="1:32" ht="90" x14ac:dyDescent="0.25">
      <c r="A303" s="109"/>
      <c r="B303" s="109"/>
      <c r="C303" s="109"/>
      <c r="D303" s="102" t="s">
        <v>620</v>
      </c>
      <c r="E303" s="102" t="s">
        <v>621</v>
      </c>
      <c r="F303" s="27" t="s">
        <v>809</v>
      </c>
      <c r="G303" s="27">
        <f t="shared" si="7"/>
        <v>0</v>
      </c>
      <c r="H303" s="27" t="s">
        <v>847</v>
      </c>
      <c r="I303" s="27" t="s">
        <v>1210</v>
      </c>
      <c r="L303" s="25" t="e">
        <f>IF(H303&gt;0,VLOOKUP(N303,Hoja1!AM$3:AN$100,2,0),"")</f>
        <v>#N/A</v>
      </c>
      <c r="N303" s="25" t="str">
        <f t="shared" si="8"/>
        <v>Registro Metas y Logros</v>
      </c>
      <c r="Q303" t="s">
        <v>956</v>
      </c>
      <c r="S303" s="32" t="s">
        <v>978</v>
      </c>
      <c r="T303" s="33">
        <v>3</v>
      </c>
      <c r="U303" s="102" t="s">
        <v>956</v>
      </c>
      <c r="V303" s="102"/>
      <c r="W303" s="102"/>
      <c r="X303" s="102"/>
      <c r="Y303" s="102"/>
      <c r="Z303" s="102"/>
      <c r="AA303" s="102"/>
      <c r="AB303" s="102"/>
      <c r="AC303" s="102"/>
      <c r="AD303" s="102"/>
      <c r="AE303" s="102"/>
    </row>
    <row r="304" spans="1:32" ht="30" x14ac:dyDescent="0.25">
      <c r="A304" s="109"/>
      <c r="B304" s="109"/>
      <c r="C304" s="109"/>
      <c r="D304" s="104"/>
      <c r="E304" s="104"/>
      <c r="H304" s="27" t="s">
        <v>847</v>
      </c>
      <c r="I304" s="27" t="s">
        <v>1211</v>
      </c>
      <c r="N304" s="25" t="str">
        <f t="shared" si="8"/>
        <v>Registro Consumo Energetico</v>
      </c>
      <c r="U304" s="104"/>
      <c r="V304" s="104"/>
      <c r="W304" s="104"/>
      <c r="X304" s="104"/>
      <c r="Y304" s="104"/>
      <c r="Z304" s="104"/>
      <c r="AA304" s="104"/>
      <c r="AB304" s="104"/>
      <c r="AC304" s="104"/>
      <c r="AD304" s="104"/>
      <c r="AE304" s="104"/>
    </row>
    <row r="305" spans="1:31" ht="90" x14ac:dyDescent="0.25">
      <c r="A305" s="109"/>
      <c r="B305" s="109"/>
      <c r="C305" s="109"/>
      <c r="D305" s="67" t="s">
        <v>622</v>
      </c>
      <c r="E305" s="6" t="s">
        <v>623</v>
      </c>
      <c r="F305" s="27" t="s">
        <v>809</v>
      </c>
      <c r="G305" s="27">
        <f t="shared" si="7"/>
        <v>0</v>
      </c>
      <c r="H305" s="27" t="s">
        <v>847</v>
      </c>
      <c r="I305" s="27" t="s">
        <v>1210</v>
      </c>
      <c r="L305" s="25" t="e">
        <f>IF(H305&gt;0,VLOOKUP(N305,Hoja1!AM$3:AN$100,2,0),"")</f>
        <v>#N/A</v>
      </c>
      <c r="N305" s="25" t="str">
        <f t="shared" si="8"/>
        <v>Registro Metas y Logros</v>
      </c>
      <c r="Q305" t="s">
        <v>956</v>
      </c>
      <c r="S305" s="32" t="s">
        <v>979</v>
      </c>
      <c r="T305" s="33">
        <v>3</v>
      </c>
      <c r="U305" s="6" t="s">
        <v>956</v>
      </c>
      <c r="V305" s="6"/>
      <c r="W305" s="6"/>
      <c r="X305" s="6"/>
      <c r="Y305" s="6"/>
      <c r="Z305" s="6"/>
      <c r="AA305" s="6"/>
      <c r="AB305" s="6"/>
      <c r="AC305" s="6"/>
      <c r="AD305" s="6"/>
      <c r="AE305" s="6"/>
    </row>
    <row r="306" spans="1:31" ht="20.25" x14ac:dyDescent="0.25">
      <c r="A306" s="109"/>
      <c r="B306" s="109"/>
      <c r="C306" s="102" t="s">
        <v>624</v>
      </c>
      <c r="D306" s="67"/>
      <c r="E306" s="10" t="s">
        <v>625</v>
      </c>
      <c r="G306" s="27">
        <f t="shared" si="7"/>
        <v>0</v>
      </c>
      <c r="L306" s="25" t="str">
        <f>IF(H306&gt;0,VLOOKUP(N306,Hoja1!AM$3:AN$100,2,0),"")</f>
        <v/>
      </c>
      <c r="N306" s="25" t="str">
        <f t="shared" si="8"/>
        <v xml:space="preserve"> </v>
      </c>
      <c r="T306"/>
      <c r="U306" t="s">
        <v>1383</v>
      </c>
      <c r="V306" t="s">
        <v>1383</v>
      </c>
      <c r="W306" t="s">
        <v>1383</v>
      </c>
      <c r="X306" t="s">
        <v>1383</v>
      </c>
      <c r="Y306" t="s">
        <v>1383</v>
      </c>
      <c r="Z306" t="s">
        <v>1383</v>
      </c>
      <c r="AA306" t="s">
        <v>1383</v>
      </c>
      <c r="AB306" t="s">
        <v>1383</v>
      </c>
      <c r="AC306" t="s">
        <v>1383</v>
      </c>
      <c r="AD306" t="s">
        <v>1383</v>
      </c>
      <c r="AE306" t="s">
        <v>1383</v>
      </c>
    </row>
    <row r="307" spans="1:31" ht="90" x14ac:dyDescent="0.25">
      <c r="A307" s="109"/>
      <c r="B307" s="109"/>
      <c r="C307" s="103"/>
      <c r="D307" s="102" t="s">
        <v>626</v>
      </c>
      <c r="E307" s="102" t="s">
        <v>627</v>
      </c>
      <c r="F307" s="27" t="s">
        <v>809</v>
      </c>
      <c r="G307" s="27">
        <f t="shared" si="7"/>
        <v>0</v>
      </c>
      <c r="H307" s="27" t="s">
        <v>1091</v>
      </c>
      <c r="I307" s="27" t="s">
        <v>1107</v>
      </c>
      <c r="L307" s="25" t="e">
        <f>IF(H307&gt;0,VLOOKUP(N307,Hoja1!AM$3:AN$100,2,0),"")</f>
        <v>#N/A</v>
      </c>
      <c r="N307" s="25" t="str">
        <f t="shared" si="8"/>
        <v>Reporte_Sistema Proelectrica</v>
      </c>
      <c r="Q307" t="s">
        <v>956</v>
      </c>
      <c r="S307" s="32" t="s">
        <v>980</v>
      </c>
      <c r="T307" s="33">
        <v>1</v>
      </c>
      <c r="U307" s="102" t="s">
        <v>956</v>
      </c>
      <c r="V307" s="102" t="s">
        <v>956</v>
      </c>
      <c r="W307" s="102" t="s">
        <v>956</v>
      </c>
      <c r="X307" s="102" t="s">
        <v>956</v>
      </c>
      <c r="Y307" s="102" t="s">
        <v>956</v>
      </c>
      <c r="Z307" s="102" t="s">
        <v>956</v>
      </c>
      <c r="AA307" s="102" t="s">
        <v>956</v>
      </c>
      <c r="AB307" s="102" t="s">
        <v>956</v>
      </c>
      <c r="AC307" s="102" t="s">
        <v>956</v>
      </c>
      <c r="AD307" s="102" t="s">
        <v>956</v>
      </c>
      <c r="AE307" s="102" t="s">
        <v>956</v>
      </c>
    </row>
    <row r="308" spans="1:31" ht="45" x14ac:dyDescent="0.25">
      <c r="A308" s="109"/>
      <c r="B308" s="109"/>
      <c r="C308" s="103"/>
      <c r="D308" s="104"/>
      <c r="E308" s="104"/>
      <c r="H308" s="27" t="s">
        <v>821</v>
      </c>
      <c r="I308" s="27" t="s">
        <v>1110</v>
      </c>
      <c r="N308" s="25" t="str">
        <f t="shared" si="8"/>
        <v>Programa Mantenimiento Instalaciones / Infraestructura</v>
      </c>
      <c r="T308" s="41"/>
      <c r="U308" s="104"/>
      <c r="V308" s="104"/>
      <c r="W308" s="104"/>
      <c r="X308" s="104"/>
      <c r="Y308" s="104"/>
      <c r="Z308" s="104"/>
      <c r="AA308" s="104"/>
      <c r="AB308" s="104"/>
      <c r="AC308" s="104"/>
      <c r="AD308" s="104"/>
      <c r="AE308" s="104"/>
    </row>
    <row r="309" spans="1:31" ht="60" x14ac:dyDescent="0.25">
      <c r="A309" s="109"/>
      <c r="B309" s="109"/>
      <c r="C309" s="103"/>
      <c r="D309" s="102" t="s">
        <v>628</v>
      </c>
      <c r="E309" s="102" t="s">
        <v>629</v>
      </c>
      <c r="F309" s="27" t="s">
        <v>809</v>
      </c>
      <c r="G309" s="27">
        <f t="shared" si="7"/>
        <v>0</v>
      </c>
      <c r="H309" s="27" t="s">
        <v>1091</v>
      </c>
      <c r="I309" s="27" t="s">
        <v>1107</v>
      </c>
      <c r="L309" s="25" t="e">
        <f>IF(H309&gt;0,VLOOKUP(N309,Hoja1!AM$3:AN$100,2,0),"")</f>
        <v>#N/A</v>
      </c>
      <c r="N309" s="25" t="str">
        <f t="shared" si="8"/>
        <v>Reporte_Sistema Proelectrica</v>
      </c>
      <c r="R309" t="s">
        <v>956</v>
      </c>
      <c r="S309" s="32" t="s">
        <v>981</v>
      </c>
      <c r="T309"/>
      <c r="U309" s="102" t="s">
        <v>956</v>
      </c>
      <c r="V309" s="102"/>
      <c r="W309" s="102"/>
      <c r="X309" s="102"/>
      <c r="Y309" s="102"/>
      <c r="Z309" s="102"/>
      <c r="AA309" s="102"/>
      <c r="AB309" s="102"/>
      <c r="AC309" s="102" t="s">
        <v>956</v>
      </c>
      <c r="AD309" s="102"/>
      <c r="AE309" s="102"/>
    </row>
    <row r="310" spans="1:31" ht="45" x14ac:dyDescent="0.25">
      <c r="A310" s="109"/>
      <c r="B310" s="109"/>
      <c r="C310" s="103"/>
      <c r="D310" s="103"/>
      <c r="E310" s="103"/>
      <c r="H310" s="27" t="s">
        <v>821</v>
      </c>
      <c r="I310" s="27" t="s">
        <v>1110</v>
      </c>
      <c r="N310" s="25" t="str">
        <f t="shared" si="8"/>
        <v>Programa Mantenimiento Instalaciones / Infraestructura</v>
      </c>
      <c r="T310"/>
      <c r="U310" s="103"/>
      <c r="V310" s="103"/>
      <c r="W310" s="103"/>
      <c r="X310" s="103"/>
      <c r="Y310" s="103"/>
      <c r="Z310" s="103"/>
      <c r="AA310" s="103"/>
      <c r="AB310" s="103"/>
      <c r="AC310" s="103"/>
      <c r="AD310" s="103"/>
      <c r="AE310" s="103"/>
    </row>
    <row r="311" spans="1:31" x14ac:dyDescent="0.25">
      <c r="A311" s="109"/>
      <c r="B311" s="109"/>
      <c r="C311" s="104"/>
      <c r="D311" s="104"/>
      <c r="E311" s="104"/>
      <c r="H311" s="27" t="s">
        <v>1071</v>
      </c>
      <c r="I311" s="27" t="s">
        <v>833</v>
      </c>
      <c r="N311" s="25" t="str">
        <f t="shared" si="8"/>
        <v>Cronograma General</v>
      </c>
      <c r="T311"/>
      <c r="U311" s="104"/>
      <c r="V311" s="104"/>
      <c r="W311" s="104"/>
      <c r="X311" s="104"/>
      <c r="Y311" s="104"/>
      <c r="Z311" s="104"/>
      <c r="AA311" s="104"/>
      <c r="AB311" s="104"/>
      <c r="AC311" s="104"/>
      <c r="AD311" s="104"/>
      <c r="AE311" s="104"/>
    </row>
    <row r="312" spans="1:31" ht="20.25" x14ac:dyDescent="0.25">
      <c r="A312" s="109"/>
      <c r="B312" s="109"/>
      <c r="C312" s="102" t="s">
        <v>630</v>
      </c>
      <c r="D312" s="67"/>
      <c r="E312" s="10" t="s">
        <v>631</v>
      </c>
      <c r="G312" s="27">
        <f t="shared" si="7"/>
        <v>0</v>
      </c>
      <c r="L312" s="25" t="str">
        <f>IF(H312&gt;0,VLOOKUP(N312,Hoja1!AM$3:AN$100,2,0),"")</f>
        <v/>
      </c>
      <c r="N312" s="25" t="str">
        <f t="shared" si="8"/>
        <v xml:space="preserve"> </v>
      </c>
      <c r="T312"/>
      <c r="U312" t="s">
        <v>1383</v>
      </c>
      <c r="V312" t="s">
        <v>1383</v>
      </c>
      <c r="W312" t="s">
        <v>1383</v>
      </c>
      <c r="X312" t="s">
        <v>1383</v>
      </c>
      <c r="Y312" t="s">
        <v>1383</v>
      </c>
      <c r="Z312" t="s">
        <v>1383</v>
      </c>
      <c r="AA312" t="s">
        <v>1383</v>
      </c>
      <c r="AB312" t="s">
        <v>1383</v>
      </c>
      <c r="AC312" t="s">
        <v>1383</v>
      </c>
      <c r="AD312" t="s">
        <v>1383</v>
      </c>
      <c r="AE312" t="s">
        <v>1383</v>
      </c>
    </row>
    <row r="313" spans="1:31" ht="90" x14ac:dyDescent="0.25">
      <c r="A313" s="109"/>
      <c r="B313" s="109"/>
      <c r="C313" s="103"/>
      <c r="D313" s="102" t="s">
        <v>632</v>
      </c>
      <c r="E313" s="102" t="s">
        <v>633</v>
      </c>
      <c r="F313" s="27" t="s">
        <v>809</v>
      </c>
      <c r="G313" s="27">
        <f t="shared" si="7"/>
        <v>0</v>
      </c>
      <c r="H313" s="27" t="s">
        <v>1060</v>
      </c>
      <c r="I313" s="27" t="s">
        <v>1212</v>
      </c>
      <c r="L313" s="25" t="e">
        <f>IF(H313&gt;0,VLOOKUP(N313,Hoja1!AM$3:AN$100,2,0),"")</f>
        <v>#N/A</v>
      </c>
      <c r="N313" s="25" t="str">
        <f t="shared" si="8"/>
        <v>Plan Cambio Equipos Eficientes</v>
      </c>
      <c r="Q313" t="s">
        <v>956</v>
      </c>
      <c r="S313" s="32" t="s">
        <v>982</v>
      </c>
      <c r="T313" s="33">
        <v>1</v>
      </c>
      <c r="U313" s="102" t="s">
        <v>956</v>
      </c>
      <c r="V313" s="102"/>
      <c r="W313" s="102"/>
      <c r="X313" s="102"/>
      <c r="Y313" s="102"/>
      <c r="Z313" s="102"/>
      <c r="AA313" s="102"/>
      <c r="AB313" s="102"/>
      <c r="AC313" s="102"/>
      <c r="AD313" s="102"/>
      <c r="AE313" s="102"/>
    </row>
    <row r="314" spans="1:31" x14ac:dyDescent="0.25">
      <c r="A314" s="109"/>
      <c r="B314" s="109"/>
      <c r="C314" s="103"/>
      <c r="D314" s="104"/>
      <c r="E314" s="104"/>
      <c r="H314" s="27" t="s">
        <v>1071</v>
      </c>
      <c r="I314" s="27" t="s">
        <v>833</v>
      </c>
      <c r="N314" s="25" t="str">
        <f t="shared" si="8"/>
        <v>Cronograma General</v>
      </c>
      <c r="T314" s="41"/>
      <c r="U314" s="104"/>
      <c r="V314" s="104"/>
      <c r="W314" s="104"/>
      <c r="X314" s="104"/>
      <c r="Y314" s="104"/>
      <c r="Z314" s="104"/>
      <c r="AA314" s="104"/>
      <c r="AB314" s="104"/>
      <c r="AC314" s="104"/>
      <c r="AD314" s="104"/>
      <c r="AE314" s="104"/>
    </row>
    <row r="315" spans="1:31" ht="120" x14ac:dyDescent="0.25">
      <c r="A315" s="109"/>
      <c r="B315" s="109"/>
      <c r="C315" s="103"/>
      <c r="D315" s="102" t="s">
        <v>634</v>
      </c>
      <c r="E315" s="102" t="s">
        <v>635</v>
      </c>
      <c r="F315" s="27" t="s">
        <v>809</v>
      </c>
      <c r="G315" s="27">
        <f t="shared" si="7"/>
        <v>0</v>
      </c>
      <c r="H315" s="27" t="s">
        <v>1060</v>
      </c>
      <c r="I315" s="27" t="s">
        <v>1212</v>
      </c>
      <c r="L315" s="25" t="e">
        <f>IF(H315&gt;0,VLOOKUP(N315,Hoja1!AM$3:AN$100,2,0),"")</f>
        <v>#N/A</v>
      </c>
      <c r="N315" s="25" t="str">
        <f t="shared" si="8"/>
        <v>Plan Cambio Equipos Eficientes</v>
      </c>
      <c r="R315" t="s">
        <v>956</v>
      </c>
      <c r="S315" s="32" t="s">
        <v>983</v>
      </c>
      <c r="T315"/>
      <c r="U315" s="102" t="s">
        <v>956</v>
      </c>
      <c r="V315" s="102"/>
      <c r="W315" s="102"/>
      <c r="X315" s="102"/>
      <c r="Y315" s="102"/>
      <c r="Z315" s="102"/>
      <c r="AA315" s="102"/>
      <c r="AB315" s="102"/>
      <c r="AC315" s="102"/>
      <c r="AD315" s="102"/>
      <c r="AE315" s="102"/>
    </row>
    <row r="316" spans="1:31" x14ac:dyDescent="0.25">
      <c r="A316" s="109"/>
      <c r="B316" s="109"/>
      <c r="C316" s="104"/>
      <c r="D316" s="104"/>
      <c r="E316" s="104"/>
      <c r="H316" s="27" t="s">
        <v>1071</v>
      </c>
      <c r="I316" s="27" t="s">
        <v>833</v>
      </c>
      <c r="N316" s="25" t="str">
        <f t="shared" si="8"/>
        <v>Cronograma General</v>
      </c>
      <c r="T316"/>
      <c r="U316" s="104"/>
      <c r="V316" s="104"/>
      <c r="W316" s="104"/>
      <c r="X316" s="104"/>
      <c r="Y316" s="104"/>
      <c r="Z316" s="104"/>
      <c r="AA316" s="104"/>
      <c r="AB316" s="104"/>
      <c r="AC316" s="104"/>
      <c r="AD316" s="104"/>
      <c r="AE316" s="104"/>
    </row>
    <row r="317" spans="1:31" ht="20.25" x14ac:dyDescent="0.25">
      <c r="A317" s="109"/>
      <c r="B317" s="109"/>
      <c r="C317" s="102" t="s">
        <v>636</v>
      </c>
      <c r="D317" s="67"/>
      <c r="E317" s="10" t="s">
        <v>637</v>
      </c>
      <c r="G317" s="27">
        <f t="shared" si="7"/>
        <v>0</v>
      </c>
      <c r="L317" s="25" t="str">
        <f>IF(H317&gt;0,VLOOKUP(N317,Hoja1!AM$3:AN$100,2,0),"")</f>
        <v/>
      </c>
      <c r="N317" s="25" t="str">
        <f t="shared" si="8"/>
        <v xml:space="preserve"> </v>
      </c>
      <c r="T317"/>
      <c r="U317" t="s">
        <v>1383</v>
      </c>
      <c r="V317" t="s">
        <v>1383</v>
      </c>
      <c r="W317" t="s">
        <v>1383</v>
      </c>
      <c r="X317" t="s">
        <v>1383</v>
      </c>
      <c r="Y317" t="s">
        <v>1383</v>
      </c>
      <c r="Z317" t="s">
        <v>1383</v>
      </c>
      <c r="AA317" t="s">
        <v>1383</v>
      </c>
      <c r="AB317" t="s">
        <v>1383</v>
      </c>
      <c r="AC317" t="s">
        <v>1383</v>
      </c>
      <c r="AD317" t="s">
        <v>1383</v>
      </c>
      <c r="AE317" t="s">
        <v>1383</v>
      </c>
    </row>
    <row r="318" spans="1:31" ht="45" x14ac:dyDescent="0.25">
      <c r="A318" s="109"/>
      <c r="B318" s="109"/>
      <c r="C318" s="103"/>
      <c r="D318" s="67" t="s">
        <v>638</v>
      </c>
      <c r="E318" s="6" t="s">
        <v>639</v>
      </c>
      <c r="F318" s="27" t="s">
        <v>809</v>
      </c>
      <c r="G318" s="27">
        <f t="shared" si="7"/>
        <v>0</v>
      </c>
      <c r="H318" s="27" t="s">
        <v>845</v>
      </c>
      <c r="I318" s="27" t="s">
        <v>1213</v>
      </c>
      <c r="L318" s="25" t="e">
        <f>IF(H318&gt;0,VLOOKUP(N318,Hoja1!AM$3:AN$100,2,0),"")</f>
        <v>#N/A</v>
      </c>
      <c r="N318" s="25" t="str">
        <f t="shared" si="8"/>
        <v xml:space="preserve">Matriz Fuentes Alternativas </v>
      </c>
      <c r="T318"/>
      <c r="U318" s="6" t="s">
        <v>956</v>
      </c>
      <c r="V318" s="6"/>
      <c r="W318" s="6"/>
      <c r="X318" s="6"/>
      <c r="Y318" s="6"/>
      <c r="Z318" s="6"/>
      <c r="AA318" s="6"/>
      <c r="AB318" s="6"/>
      <c r="AC318" s="6" t="s">
        <v>956</v>
      </c>
      <c r="AD318" s="6"/>
      <c r="AE318" s="6"/>
    </row>
    <row r="319" spans="1:31" x14ac:dyDescent="0.25">
      <c r="A319" s="109"/>
      <c r="B319" s="109"/>
      <c r="C319" s="103"/>
      <c r="D319" s="102" t="s">
        <v>640</v>
      </c>
      <c r="E319" s="102" t="s">
        <v>641</v>
      </c>
      <c r="F319" s="27" t="s">
        <v>809</v>
      </c>
      <c r="G319" s="27">
        <f t="shared" si="7"/>
        <v>0</v>
      </c>
      <c r="H319" s="27" t="s">
        <v>819</v>
      </c>
      <c r="I319" s="27" t="s">
        <v>849</v>
      </c>
      <c r="L319" s="25" t="e">
        <f>IF(H319&gt;0,VLOOKUP(N319,Hoja1!AM$3:AN$100,2,0),"")</f>
        <v>#N/A</v>
      </c>
      <c r="N319" s="25" t="str">
        <f t="shared" si="8"/>
        <v>Foto Paneles Solares</v>
      </c>
      <c r="T319"/>
      <c r="U319" s="102" t="s">
        <v>956</v>
      </c>
      <c r="V319" s="102"/>
      <c r="W319" s="102"/>
      <c r="X319" s="102"/>
      <c r="Y319" s="102"/>
      <c r="Z319" s="102"/>
      <c r="AA319" s="102"/>
      <c r="AB319" s="102"/>
      <c r="AC319" s="102"/>
      <c r="AD319" s="102"/>
      <c r="AE319" s="102"/>
    </row>
    <row r="320" spans="1:31" x14ac:dyDescent="0.25">
      <c r="A320" s="109"/>
      <c r="B320" s="109"/>
      <c r="C320" s="103"/>
      <c r="D320" s="103"/>
      <c r="E320" s="103"/>
      <c r="H320" s="27" t="s">
        <v>819</v>
      </c>
      <c r="I320" s="27" t="s">
        <v>1141</v>
      </c>
      <c r="N320" s="25" t="str">
        <f t="shared" si="8"/>
        <v>Foto Biodiesel</v>
      </c>
      <c r="T320"/>
      <c r="U320" s="103"/>
      <c r="V320" s="103"/>
      <c r="W320" s="103"/>
      <c r="X320" s="103"/>
      <c r="Y320" s="103"/>
      <c r="Z320" s="103"/>
      <c r="AA320" s="103"/>
      <c r="AB320" s="103"/>
      <c r="AC320" s="103"/>
      <c r="AD320" s="103"/>
      <c r="AE320" s="103"/>
    </row>
    <row r="321" spans="1:31" x14ac:dyDescent="0.25">
      <c r="A321" s="109"/>
      <c r="B321" s="109"/>
      <c r="C321" s="103"/>
      <c r="D321" s="104"/>
      <c r="E321" s="104"/>
      <c r="H321" s="27" t="s">
        <v>819</v>
      </c>
      <c r="I321" s="27" t="s">
        <v>1214</v>
      </c>
      <c r="N321" s="25" t="str">
        <f t="shared" si="8"/>
        <v>Foto Biodigestor</v>
      </c>
      <c r="T321"/>
      <c r="U321" s="104"/>
      <c r="V321" s="104"/>
      <c r="W321" s="104"/>
      <c r="X321" s="104"/>
      <c r="Y321" s="104"/>
      <c r="Z321" s="104"/>
      <c r="AA321" s="104"/>
      <c r="AB321" s="104"/>
      <c r="AC321" s="104"/>
      <c r="AD321" s="104"/>
      <c r="AE321" s="104"/>
    </row>
    <row r="322" spans="1:31" ht="75" x14ac:dyDescent="0.25">
      <c r="A322" s="109"/>
      <c r="B322" s="109"/>
      <c r="C322" s="103"/>
      <c r="D322" s="102" t="s">
        <v>642</v>
      </c>
      <c r="E322" s="102" t="s">
        <v>643</v>
      </c>
      <c r="F322" s="27" t="s">
        <v>809</v>
      </c>
      <c r="G322" s="27">
        <f t="shared" si="7"/>
        <v>1</v>
      </c>
      <c r="H322" s="27" t="s">
        <v>823</v>
      </c>
      <c r="I322" s="27" t="s">
        <v>825</v>
      </c>
      <c r="J322" s="27" t="s">
        <v>1215</v>
      </c>
      <c r="L322" s="25" t="str">
        <f>IF(H322&gt;0,VLOOKUP(N322,Hoja1!AM$3:AN$100,2,0),"")</f>
        <v>RS-01-06</v>
      </c>
      <c r="N322" s="25" t="str">
        <f t="shared" si="8"/>
        <v>Ayuda Comunidad</v>
      </c>
      <c r="Q322" t="s">
        <v>956</v>
      </c>
      <c r="S322" s="32" t="s">
        <v>984</v>
      </c>
      <c r="T322" s="33">
        <v>1</v>
      </c>
      <c r="U322" s="102" t="s">
        <v>956</v>
      </c>
      <c r="V322" s="102"/>
      <c r="W322" s="102"/>
      <c r="X322" s="102"/>
      <c r="Y322" s="102"/>
      <c r="Z322" s="102"/>
      <c r="AA322" s="102"/>
      <c r="AB322" s="102"/>
      <c r="AC322" s="102"/>
      <c r="AD322" s="102"/>
      <c r="AE322" s="102"/>
    </row>
    <row r="323" spans="1:31" ht="30" x14ac:dyDescent="0.25">
      <c r="A323" s="109"/>
      <c r="B323" s="109"/>
      <c r="C323" s="103"/>
      <c r="D323" s="103"/>
      <c r="E323" s="103"/>
      <c r="H323" s="27" t="s">
        <v>1178</v>
      </c>
      <c r="I323" s="27" t="s">
        <v>1216</v>
      </c>
      <c r="J323" s="27" t="s">
        <v>1215</v>
      </c>
      <c r="N323" s="25" t="str">
        <f t="shared" si="8"/>
        <v xml:space="preserve">Voluntariado Mantenimiento </v>
      </c>
      <c r="T323" s="41"/>
      <c r="U323" s="103"/>
      <c r="V323" s="103"/>
      <c r="W323" s="103"/>
      <c r="X323" s="103"/>
      <c r="Y323" s="103"/>
      <c r="Z323" s="103"/>
      <c r="AA323" s="103"/>
      <c r="AB323" s="103"/>
      <c r="AC323" s="103"/>
      <c r="AD323" s="103"/>
      <c r="AE323" s="103"/>
    </row>
    <row r="324" spans="1:31" x14ac:dyDescent="0.25">
      <c r="A324" s="109"/>
      <c r="B324" s="109"/>
      <c r="C324" s="104"/>
      <c r="D324" s="104"/>
      <c r="E324" s="104"/>
      <c r="H324" s="27" t="s">
        <v>819</v>
      </c>
      <c r="I324" s="27" t="s">
        <v>1178</v>
      </c>
      <c r="N324" s="25" t="str">
        <f t="shared" si="8"/>
        <v>Foto Voluntariado</v>
      </c>
      <c r="T324" s="41"/>
      <c r="U324" s="104"/>
      <c r="V324" s="104"/>
      <c r="W324" s="104"/>
      <c r="X324" s="104"/>
      <c r="Y324" s="104"/>
      <c r="Z324" s="104"/>
      <c r="AA324" s="104"/>
      <c r="AB324" s="104"/>
      <c r="AC324" s="104"/>
      <c r="AD324" s="104"/>
      <c r="AE324" s="104"/>
    </row>
    <row r="325" spans="1:31" ht="40.5" x14ac:dyDescent="0.25">
      <c r="A325" s="109"/>
      <c r="B325" s="109"/>
      <c r="C325" s="109" t="s">
        <v>644</v>
      </c>
      <c r="D325" s="67"/>
      <c r="E325" s="10" t="s">
        <v>645</v>
      </c>
      <c r="G325" s="27">
        <f t="shared" si="7"/>
        <v>0</v>
      </c>
      <c r="L325" s="25" t="str">
        <f>IF(H325&gt;0,VLOOKUP(N325,Hoja1!AM$3:AN$100,2,0),"")</f>
        <v/>
      </c>
      <c r="N325" s="25" t="str">
        <f t="shared" si="8"/>
        <v xml:space="preserve"> </v>
      </c>
      <c r="T325"/>
      <c r="U325" t="s">
        <v>1383</v>
      </c>
      <c r="V325" t="s">
        <v>1383</v>
      </c>
      <c r="W325" t="s">
        <v>1383</v>
      </c>
      <c r="X325" t="s">
        <v>1383</v>
      </c>
      <c r="Y325" t="s">
        <v>1383</v>
      </c>
      <c r="Z325" t="s">
        <v>1383</v>
      </c>
      <c r="AA325" t="s">
        <v>1383</v>
      </c>
      <c r="AB325" t="s">
        <v>1383</v>
      </c>
      <c r="AC325" t="s">
        <v>1383</v>
      </c>
      <c r="AD325" t="s">
        <v>1383</v>
      </c>
      <c r="AE325" t="s">
        <v>1383</v>
      </c>
    </row>
    <row r="326" spans="1:31" ht="30" x14ac:dyDescent="0.25">
      <c r="A326" s="109"/>
      <c r="B326" s="109"/>
      <c r="C326" s="109"/>
      <c r="D326" s="67" t="s">
        <v>646</v>
      </c>
      <c r="E326" s="6" t="s">
        <v>647</v>
      </c>
      <c r="F326" s="27" t="s">
        <v>809</v>
      </c>
      <c r="G326" s="27">
        <f t="shared" si="7"/>
        <v>0</v>
      </c>
      <c r="H326" s="27" t="s">
        <v>819</v>
      </c>
      <c r="I326" s="27" t="s">
        <v>1219</v>
      </c>
      <c r="L326" s="25" t="e">
        <f>IF(H326&gt;0,VLOOKUP(N326,Hoja1!AM$3:AN$100,2,0),"")</f>
        <v>#N/A</v>
      </c>
      <c r="N326" s="25" t="str">
        <f t="shared" si="8"/>
        <v>Foto Áreas Comunes</v>
      </c>
      <c r="T326"/>
      <c r="U326" s="6" t="s">
        <v>956</v>
      </c>
      <c r="V326" s="6" t="s">
        <v>956</v>
      </c>
      <c r="W326" s="6" t="s">
        <v>956</v>
      </c>
      <c r="X326" s="6" t="s">
        <v>956</v>
      </c>
      <c r="Y326" s="6" t="s">
        <v>956</v>
      </c>
      <c r="Z326" s="6" t="s">
        <v>956</v>
      </c>
      <c r="AA326" s="6" t="s">
        <v>956</v>
      </c>
      <c r="AB326" s="6" t="s">
        <v>956</v>
      </c>
      <c r="AC326" s="6" t="s">
        <v>956</v>
      </c>
      <c r="AD326" s="6" t="s">
        <v>956</v>
      </c>
      <c r="AE326" s="6"/>
    </row>
    <row r="327" spans="1:31" ht="43.5" x14ac:dyDescent="0.25">
      <c r="A327" s="109"/>
      <c r="B327" s="109" t="s">
        <v>648</v>
      </c>
      <c r="C327" s="67"/>
      <c r="D327" s="67"/>
      <c r="E327" s="9" t="s">
        <v>649</v>
      </c>
      <c r="G327" s="27">
        <f t="shared" si="7"/>
        <v>0</v>
      </c>
      <c r="L327" s="25" t="str">
        <f>IF(H327&gt;0,VLOOKUP(N327,Hoja1!AM$3:AN$100,2,0),"")</f>
        <v/>
      </c>
      <c r="N327" s="25" t="str">
        <f t="shared" si="8"/>
        <v xml:space="preserve"> </v>
      </c>
      <c r="T327"/>
      <c r="U327" t="s">
        <v>1383</v>
      </c>
      <c r="V327" t="s">
        <v>1383</v>
      </c>
      <c r="W327" t="s">
        <v>1383</v>
      </c>
      <c r="X327" t="s">
        <v>1383</v>
      </c>
      <c r="Y327" t="s">
        <v>1383</v>
      </c>
      <c r="Z327" t="s">
        <v>1383</v>
      </c>
      <c r="AA327" t="s">
        <v>1383</v>
      </c>
      <c r="AB327" t="s">
        <v>1383</v>
      </c>
      <c r="AC327" t="s">
        <v>1383</v>
      </c>
      <c r="AD327" t="s">
        <v>1383</v>
      </c>
      <c r="AE327" t="s">
        <v>1383</v>
      </c>
    </row>
    <row r="328" spans="1:31" ht="45" x14ac:dyDescent="0.25">
      <c r="A328" s="109"/>
      <c r="B328" s="109"/>
      <c r="C328" s="67"/>
      <c r="D328" s="67"/>
      <c r="E328" s="14" t="s">
        <v>650</v>
      </c>
      <c r="G328" s="27">
        <f t="shared" si="7"/>
        <v>0</v>
      </c>
      <c r="L328" s="25" t="str">
        <f>IF(H328&gt;0,VLOOKUP(N328,Hoja1!AM$3:AN$100,2,0),"")</f>
        <v/>
      </c>
      <c r="N328" s="25" t="str">
        <f t="shared" si="8"/>
        <v xml:space="preserve"> </v>
      </c>
      <c r="T328"/>
      <c r="U328" t="s">
        <v>1383</v>
      </c>
      <c r="V328" t="s">
        <v>1383</v>
      </c>
      <c r="W328" t="s">
        <v>1383</v>
      </c>
      <c r="X328" t="s">
        <v>1383</v>
      </c>
      <c r="Y328" t="s">
        <v>1383</v>
      </c>
      <c r="Z328" t="s">
        <v>1383</v>
      </c>
      <c r="AA328" t="s">
        <v>1383</v>
      </c>
      <c r="AB328" t="s">
        <v>1383</v>
      </c>
      <c r="AC328" t="s">
        <v>1383</v>
      </c>
      <c r="AD328" t="s">
        <v>1383</v>
      </c>
      <c r="AE328" t="s">
        <v>1383</v>
      </c>
    </row>
    <row r="329" spans="1:31" ht="40.5" x14ac:dyDescent="0.25">
      <c r="A329" s="109"/>
      <c r="B329" s="109"/>
      <c r="C329" s="109" t="s">
        <v>651</v>
      </c>
      <c r="D329" s="67"/>
      <c r="E329" s="10" t="s">
        <v>652</v>
      </c>
      <c r="G329" s="27">
        <f t="shared" si="7"/>
        <v>0</v>
      </c>
      <c r="L329" s="25" t="str">
        <f>IF(H329&gt;0,VLOOKUP(N329,Hoja1!AM$3:AN$100,2,0),"")</f>
        <v/>
      </c>
      <c r="N329" s="25" t="str">
        <f t="shared" si="8"/>
        <v xml:space="preserve"> </v>
      </c>
      <c r="T329"/>
      <c r="U329" t="s">
        <v>1383</v>
      </c>
      <c r="V329" t="s">
        <v>1383</v>
      </c>
      <c r="W329" t="s">
        <v>1383</v>
      </c>
      <c r="X329" t="s">
        <v>1383</v>
      </c>
      <c r="Y329" t="s">
        <v>1383</v>
      </c>
      <c r="Z329" t="s">
        <v>1383</v>
      </c>
      <c r="AA329" t="s">
        <v>1383</v>
      </c>
      <c r="AB329" t="s">
        <v>1383</v>
      </c>
      <c r="AC329" t="s">
        <v>1383</v>
      </c>
      <c r="AD329" t="s">
        <v>1383</v>
      </c>
      <c r="AE329" t="s">
        <v>1383</v>
      </c>
    </row>
    <row r="330" spans="1:31" ht="30" x14ac:dyDescent="0.25">
      <c r="A330" s="109"/>
      <c r="B330" s="109"/>
      <c r="C330" s="109"/>
      <c r="D330" s="67" t="s">
        <v>653</v>
      </c>
      <c r="E330" s="6" t="s">
        <v>654</v>
      </c>
      <c r="F330" s="27" t="s">
        <v>809</v>
      </c>
      <c r="G330" s="27">
        <f t="shared" si="7"/>
        <v>0</v>
      </c>
      <c r="H330" s="27" t="s">
        <v>820</v>
      </c>
      <c r="I330" s="27" t="s">
        <v>851</v>
      </c>
      <c r="L330" s="25" t="str">
        <f>IF(H330&gt;0,VLOOKUP(N330,Hoja1!AM$3:AN$100,2,0),"")</f>
        <v>ML-CC-03</v>
      </c>
      <c r="N330" s="25" t="str">
        <f t="shared" si="8"/>
        <v>Política Sostenible</v>
      </c>
      <c r="T330"/>
      <c r="U330" s="6" t="s">
        <v>956</v>
      </c>
      <c r="V330" s="6"/>
      <c r="W330" s="6"/>
      <c r="X330" s="6"/>
      <c r="Y330" s="6"/>
      <c r="Z330" s="6"/>
      <c r="AA330" s="6"/>
      <c r="AB330" s="6"/>
      <c r="AC330" s="6"/>
      <c r="AD330" s="6"/>
      <c r="AE330" s="6"/>
    </row>
    <row r="331" spans="1:31" ht="30" x14ac:dyDescent="0.25">
      <c r="A331" s="109"/>
      <c r="B331" s="109"/>
      <c r="C331" s="109"/>
      <c r="D331" s="102" t="s">
        <v>655</v>
      </c>
      <c r="E331" s="102" t="s">
        <v>656</v>
      </c>
      <c r="F331" s="27" t="s">
        <v>809</v>
      </c>
      <c r="G331" s="27">
        <f t="shared" si="7"/>
        <v>0</v>
      </c>
      <c r="H331" s="27" t="s">
        <v>1091</v>
      </c>
      <c r="I331" s="27" t="s">
        <v>895</v>
      </c>
      <c r="L331" s="25" t="e">
        <f>IF(H331&gt;0,VLOOKUP(N331,Hoja1!AM$3:AN$100,2,0),"")</f>
        <v>#N/A</v>
      </c>
      <c r="N331" s="25" t="str">
        <f t="shared" si="8"/>
        <v>Reporte_Sistema Proveedores</v>
      </c>
      <c r="T331"/>
      <c r="U331" s="102" t="s">
        <v>956</v>
      </c>
      <c r="V331" s="102"/>
      <c r="W331" s="102"/>
      <c r="X331" s="102"/>
      <c r="Y331" s="102"/>
      <c r="Z331" s="102"/>
      <c r="AA331" s="102"/>
      <c r="AB331" s="102"/>
      <c r="AC331" s="102"/>
      <c r="AD331" s="102"/>
      <c r="AE331" s="102"/>
    </row>
    <row r="332" spans="1:31" ht="45" x14ac:dyDescent="0.25">
      <c r="A332" s="109"/>
      <c r="B332" s="109"/>
      <c r="C332" s="109"/>
      <c r="D332" s="103"/>
      <c r="E332" s="103"/>
      <c r="H332" s="27" t="s">
        <v>884</v>
      </c>
      <c r="I332" s="27" t="s">
        <v>1220</v>
      </c>
      <c r="N332" s="25" t="str">
        <f t="shared" si="8"/>
        <v>Doc_Scan Certificados Sostenibles Proveedores</v>
      </c>
      <c r="T332"/>
      <c r="U332" s="103"/>
      <c r="V332" s="103"/>
      <c r="W332" s="103"/>
      <c r="X332" s="103"/>
      <c r="Y332" s="103"/>
      <c r="Z332" s="103"/>
      <c r="AA332" s="103"/>
      <c r="AB332" s="103"/>
      <c r="AC332" s="103"/>
      <c r="AD332" s="103"/>
      <c r="AE332" s="103"/>
    </row>
    <row r="333" spans="1:31" x14ac:dyDescent="0.25">
      <c r="A333" s="109"/>
      <c r="B333" s="109"/>
      <c r="C333" s="109"/>
      <c r="D333" s="104"/>
      <c r="E333" s="104"/>
      <c r="H333" s="27" t="s">
        <v>845</v>
      </c>
      <c r="I333" s="27" t="s">
        <v>895</v>
      </c>
      <c r="N333" s="25" t="str">
        <f t="shared" si="8"/>
        <v>Matriz Proveedores</v>
      </c>
      <c r="T333"/>
      <c r="U333" s="104"/>
      <c r="V333" s="104"/>
      <c r="W333" s="104"/>
      <c r="X333" s="104"/>
      <c r="Y333" s="104"/>
      <c r="Z333" s="104"/>
      <c r="AA333" s="104"/>
      <c r="AB333" s="104"/>
      <c r="AC333" s="104"/>
      <c r="AD333" s="104"/>
      <c r="AE333" s="104"/>
    </row>
    <row r="334" spans="1:31" ht="105" x14ac:dyDescent="0.25">
      <c r="A334" s="109"/>
      <c r="B334" s="109"/>
      <c r="C334" s="109"/>
      <c r="D334" s="67" t="s">
        <v>657</v>
      </c>
      <c r="E334" s="6" t="s">
        <v>658</v>
      </c>
      <c r="F334" s="29" t="s">
        <v>809</v>
      </c>
      <c r="G334" s="27">
        <f t="shared" si="7"/>
        <v>0</v>
      </c>
      <c r="H334" s="27" t="s">
        <v>828</v>
      </c>
      <c r="I334" s="27" t="s">
        <v>1221</v>
      </c>
      <c r="L334" s="25" t="e">
        <f>IF(H334&gt;0,VLOOKUP(N334,Hoja1!AM$3:AN$100,2,0),"")</f>
        <v>#N/A</v>
      </c>
      <c r="N334" s="25" t="str">
        <f t="shared" si="8"/>
        <v>Charla Prácticas Sostenibles</v>
      </c>
      <c r="Q334" t="s">
        <v>956</v>
      </c>
      <c r="S334" s="32" t="s">
        <v>985</v>
      </c>
      <c r="T334" s="33">
        <v>1</v>
      </c>
      <c r="U334" s="6" t="s">
        <v>956</v>
      </c>
      <c r="V334" s="6"/>
      <c r="W334" s="6"/>
      <c r="X334" s="6"/>
      <c r="Y334" s="6"/>
      <c r="Z334" s="6"/>
      <c r="AA334" s="6"/>
      <c r="AB334" s="6"/>
      <c r="AC334" s="6"/>
      <c r="AD334" s="6"/>
      <c r="AE334" s="6"/>
    </row>
    <row r="335" spans="1:31" ht="20.25" x14ac:dyDescent="0.25">
      <c r="A335" s="109"/>
      <c r="B335" s="109"/>
      <c r="C335" s="109" t="s">
        <v>659</v>
      </c>
      <c r="D335" s="67"/>
      <c r="E335" s="10" t="s">
        <v>660</v>
      </c>
      <c r="G335" s="27">
        <f t="shared" si="7"/>
        <v>0</v>
      </c>
      <c r="L335" s="25" t="str">
        <f>IF(H335&gt;0,VLOOKUP(N335,Hoja1!AM$3:AN$100,2,0),"")</f>
        <v/>
      </c>
      <c r="N335" s="25" t="str">
        <f t="shared" si="8"/>
        <v xml:space="preserve"> </v>
      </c>
      <c r="T335"/>
      <c r="U335" t="s">
        <v>1383</v>
      </c>
      <c r="V335" t="s">
        <v>1383</v>
      </c>
      <c r="W335" t="s">
        <v>1383</v>
      </c>
      <c r="X335" t="s">
        <v>1383</v>
      </c>
      <c r="Y335" t="s">
        <v>1383</v>
      </c>
      <c r="Z335" t="s">
        <v>1383</v>
      </c>
      <c r="AA335" t="s">
        <v>1383</v>
      </c>
      <c r="AB335" t="s">
        <v>1383</v>
      </c>
      <c r="AC335" t="s">
        <v>1383</v>
      </c>
      <c r="AD335" t="s">
        <v>1383</v>
      </c>
      <c r="AE335" t="s">
        <v>1383</v>
      </c>
    </row>
    <row r="336" spans="1:31" ht="45" x14ac:dyDescent="0.25">
      <c r="A336" s="109"/>
      <c r="B336" s="109"/>
      <c r="C336" s="109"/>
      <c r="D336" s="67" t="s">
        <v>661</v>
      </c>
      <c r="E336" s="6" t="s">
        <v>662</v>
      </c>
      <c r="F336" s="27" t="s">
        <v>809</v>
      </c>
      <c r="G336" s="27">
        <f t="shared" si="7"/>
        <v>0</v>
      </c>
      <c r="H336" s="27" t="s">
        <v>820</v>
      </c>
      <c r="I336" s="27" t="s">
        <v>851</v>
      </c>
      <c r="L336" s="25" t="str">
        <f>IF(H336&gt;0,VLOOKUP(N336,Hoja1!AM$3:AN$100,2,0),"")</f>
        <v>ML-CC-03</v>
      </c>
      <c r="N336" s="25" t="str">
        <f t="shared" si="8"/>
        <v>Política Sostenible</v>
      </c>
      <c r="T336"/>
      <c r="U336" s="6" t="s">
        <v>956</v>
      </c>
      <c r="V336" s="6" t="s">
        <v>956</v>
      </c>
      <c r="W336" s="6" t="s">
        <v>956</v>
      </c>
      <c r="X336" s="6" t="s">
        <v>956</v>
      </c>
      <c r="Y336" s="6" t="s">
        <v>956</v>
      </c>
      <c r="Z336" s="6" t="s">
        <v>956</v>
      </c>
      <c r="AA336" s="6" t="s">
        <v>956</v>
      </c>
      <c r="AB336" s="6" t="s">
        <v>956</v>
      </c>
      <c r="AC336" s="6" t="s">
        <v>956</v>
      </c>
      <c r="AD336" s="6" t="s">
        <v>956</v>
      </c>
      <c r="AE336" s="6" t="s">
        <v>956</v>
      </c>
    </row>
    <row r="337" spans="1:31" x14ac:dyDescent="0.25">
      <c r="A337" s="109"/>
      <c r="B337" s="109"/>
      <c r="C337" s="109"/>
      <c r="D337" s="102" t="s">
        <v>663</v>
      </c>
      <c r="E337" s="102" t="s">
        <v>664</v>
      </c>
      <c r="F337" s="29" t="s">
        <v>809</v>
      </c>
      <c r="G337" s="27">
        <f t="shared" si="7"/>
        <v>0</v>
      </c>
      <c r="H337" s="27" t="s">
        <v>820</v>
      </c>
      <c r="I337" s="27" t="s">
        <v>851</v>
      </c>
      <c r="L337" s="25" t="str">
        <f>IF(H337&gt;0,VLOOKUP(N337,Hoja1!AM$3:AN$100,2,0),"")</f>
        <v>ML-CC-03</v>
      </c>
      <c r="N337" s="25" t="str">
        <f t="shared" si="8"/>
        <v>Política Sostenible</v>
      </c>
      <c r="T337"/>
      <c r="U337" s="102" t="s">
        <v>956</v>
      </c>
      <c r="V337" s="102"/>
      <c r="W337" s="102"/>
      <c r="X337" s="102"/>
      <c r="Y337" s="102"/>
      <c r="Z337" s="102"/>
      <c r="AA337" s="102"/>
      <c r="AB337" s="102"/>
      <c r="AC337" s="102"/>
      <c r="AD337" s="102"/>
      <c r="AE337" s="102"/>
    </row>
    <row r="338" spans="1:31" x14ac:dyDescent="0.25">
      <c r="A338" s="109"/>
      <c r="B338" s="109"/>
      <c r="C338" s="109"/>
      <c r="D338" s="103"/>
      <c r="E338" s="103"/>
      <c r="F338" s="29"/>
      <c r="H338" s="27" t="s">
        <v>1046</v>
      </c>
      <c r="I338" s="27" t="s">
        <v>1050</v>
      </c>
      <c r="N338" s="25" t="str">
        <f t="shared" si="8"/>
        <v>Divulgación Revista Act I/E</v>
      </c>
      <c r="T338"/>
      <c r="U338" s="103"/>
      <c r="V338" s="103"/>
      <c r="W338" s="103"/>
      <c r="X338" s="103"/>
      <c r="Y338" s="103"/>
      <c r="Z338" s="103"/>
      <c r="AA338" s="103"/>
      <c r="AB338" s="103"/>
      <c r="AC338" s="103"/>
      <c r="AD338" s="103"/>
      <c r="AE338" s="103"/>
    </row>
    <row r="339" spans="1:31" ht="30" x14ac:dyDescent="0.25">
      <c r="A339" s="109"/>
      <c r="B339" s="109"/>
      <c r="C339" s="109"/>
      <c r="D339" s="104"/>
      <c r="E339" s="104"/>
      <c r="F339" s="29"/>
      <c r="H339" s="27" t="s">
        <v>1046</v>
      </c>
      <c r="I339" s="27" t="s">
        <v>1128</v>
      </c>
      <c r="N339" s="25" t="str">
        <f t="shared" si="8"/>
        <v>Divulgación Directorio Habitaciones</v>
      </c>
      <c r="T339"/>
      <c r="U339" s="104"/>
      <c r="V339" s="104"/>
      <c r="W339" s="104"/>
      <c r="X339" s="104"/>
      <c r="Y339" s="104"/>
      <c r="Z339" s="104"/>
      <c r="AA339" s="104"/>
      <c r="AB339" s="104"/>
      <c r="AC339" s="104"/>
      <c r="AD339" s="104"/>
      <c r="AE339" s="104"/>
    </row>
    <row r="340" spans="1:31" ht="60" x14ac:dyDescent="0.25">
      <c r="A340" s="109"/>
      <c r="B340" s="109"/>
      <c r="C340" s="109"/>
      <c r="D340" s="67" t="s">
        <v>665</v>
      </c>
      <c r="E340" s="6" t="s">
        <v>666</v>
      </c>
      <c r="F340" s="27" t="s">
        <v>809</v>
      </c>
      <c r="G340" s="27">
        <f t="shared" si="7"/>
        <v>0</v>
      </c>
      <c r="H340" s="27" t="s">
        <v>828</v>
      </c>
      <c r="I340" s="27" t="s">
        <v>1222</v>
      </c>
      <c r="L340" s="25" t="e">
        <f>IF(H340&gt;0,VLOOKUP(N340,Hoja1!AM$3:AN$100,2,0),"")</f>
        <v>#N/A</v>
      </c>
      <c r="N340" s="25" t="str">
        <f t="shared" si="8"/>
        <v>Charla Consumo Responsable de Productos</v>
      </c>
      <c r="R340" t="s">
        <v>956</v>
      </c>
      <c r="S340" s="32" t="s">
        <v>986</v>
      </c>
      <c r="T340"/>
      <c r="U340" s="6" t="s">
        <v>956</v>
      </c>
      <c r="V340" s="6"/>
      <c r="W340" s="6"/>
      <c r="X340" s="6"/>
      <c r="Y340" s="6"/>
      <c r="Z340" s="6"/>
      <c r="AA340" s="6"/>
      <c r="AB340" s="6"/>
      <c r="AC340" s="6"/>
      <c r="AD340" s="6"/>
      <c r="AE340" s="6"/>
    </row>
    <row r="341" spans="1:31" ht="40.5" x14ac:dyDescent="0.25">
      <c r="A341" s="109"/>
      <c r="B341" s="109"/>
      <c r="C341" s="109" t="s">
        <v>667</v>
      </c>
      <c r="D341" s="67"/>
      <c r="E341" s="10" t="s">
        <v>668</v>
      </c>
      <c r="G341" s="27">
        <f t="shared" si="7"/>
        <v>0</v>
      </c>
      <c r="L341" s="25" t="str">
        <f>IF(H341&gt;0,VLOOKUP(N341,Hoja1!AM$3:AN$100,2,0),"")</f>
        <v/>
      </c>
      <c r="N341" s="25" t="str">
        <f t="shared" si="8"/>
        <v xml:space="preserve"> </v>
      </c>
      <c r="T341"/>
      <c r="U341" t="s">
        <v>1383</v>
      </c>
      <c r="V341" t="s">
        <v>1383</v>
      </c>
      <c r="W341" t="s">
        <v>1383</v>
      </c>
      <c r="X341" t="s">
        <v>1383</v>
      </c>
      <c r="Y341" t="s">
        <v>1383</v>
      </c>
      <c r="Z341" t="s">
        <v>1383</v>
      </c>
      <c r="AA341" t="s">
        <v>1383</v>
      </c>
      <c r="AB341" t="s">
        <v>1383</v>
      </c>
      <c r="AC341" t="s">
        <v>1383</v>
      </c>
      <c r="AD341" t="s">
        <v>1383</v>
      </c>
      <c r="AE341" t="s">
        <v>1383</v>
      </c>
    </row>
    <row r="342" spans="1:31" ht="45" x14ac:dyDescent="0.25">
      <c r="A342" s="109"/>
      <c r="B342" s="109"/>
      <c r="C342" s="109"/>
      <c r="D342" s="102" t="s">
        <v>669</v>
      </c>
      <c r="E342" s="102" t="s">
        <v>670</v>
      </c>
      <c r="F342" s="29" t="s">
        <v>809</v>
      </c>
      <c r="G342" s="27">
        <f t="shared" si="7"/>
        <v>0</v>
      </c>
      <c r="H342" s="27" t="s">
        <v>884</v>
      </c>
      <c r="I342" s="27" t="s">
        <v>1220</v>
      </c>
      <c r="L342" s="25" t="e">
        <f>IF(H342&gt;0,VLOOKUP(N342,Hoja1!AM$3:AN$100,2,0),"")</f>
        <v>#N/A</v>
      </c>
      <c r="N342" s="25" t="str">
        <f t="shared" si="8"/>
        <v>Doc_Scan Certificados Sostenibles Proveedores</v>
      </c>
      <c r="T342"/>
      <c r="U342" s="102" t="s">
        <v>956</v>
      </c>
      <c r="V342" s="102"/>
      <c r="W342" s="102"/>
      <c r="X342" s="102"/>
      <c r="Y342" s="102" t="s">
        <v>956</v>
      </c>
      <c r="Z342" s="102"/>
      <c r="AA342" s="102"/>
      <c r="AB342" s="102"/>
      <c r="AC342" s="102"/>
      <c r="AD342" s="102"/>
      <c r="AE342" s="102"/>
    </row>
    <row r="343" spans="1:31" ht="45" x14ac:dyDescent="0.25">
      <c r="A343" s="109"/>
      <c r="B343" s="109"/>
      <c r="C343" s="109"/>
      <c r="D343" s="104"/>
      <c r="E343" s="104"/>
      <c r="F343" s="29"/>
      <c r="H343" s="27" t="s">
        <v>884</v>
      </c>
      <c r="I343" s="27" t="s">
        <v>1223</v>
      </c>
      <c r="N343" s="25" t="str">
        <f t="shared" si="8"/>
        <v>Doc_Scan Certificados Sostenibles Tour Operadores</v>
      </c>
      <c r="T343"/>
      <c r="U343" s="104"/>
      <c r="V343" s="104"/>
      <c r="W343" s="104"/>
      <c r="X343" s="104"/>
      <c r="Y343" s="104"/>
      <c r="Z343" s="104"/>
      <c r="AA343" s="104"/>
      <c r="AB343" s="104"/>
      <c r="AC343" s="104"/>
      <c r="AD343" s="104"/>
      <c r="AE343" s="104"/>
    </row>
    <row r="344" spans="1:31" ht="90" x14ac:dyDescent="0.25">
      <c r="A344" s="109"/>
      <c r="B344" s="109"/>
      <c r="C344" s="109"/>
      <c r="D344" s="102" t="s">
        <v>671</v>
      </c>
      <c r="E344" s="102" t="s">
        <v>672</v>
      </c>
      <c r="F344" s="27" t="s">
        <v>809</v>
      </c>
      <c r="G344" s="27">
        <f t="shared" si="7"/>
        <v>0</v>
      </c>
      <c r="H344" s="27" t="s">
        <v>845</v>
      </c>
      <c r="I344" s="27" t="s">
        <v>1224</v>
      </c>
      <c r="L344" s="25" t="e">
        <f>IF(H344&gt;0,VLOOKUP(N344,Hoja1!AM$3:AN$100,2,0),"")</f>
        <v>#N/A</v>
      </c>
      <c r="N344" s="25" t="str">
        <f t="shared" si="8"/>
        <v>Matriz Tour Operador</v>
      </c>
      <c r="Q344" t="s">
        <v>956</v>
      </c>
      <c r="S344" s="32" t="s">
        <v>987</v>
      </c>
      <c r="T344" s="33">
        <v>3</v>
      </c>
      <c r="U344" s="102" t="s">
        <v>956</v>
      </c>
      <c r="V344" s="102"/>
      <c r="W344" s="102"/>
      <c r="X344" s="102"/>
      <c r="Y344" s="102" t="s">
        <v>956</v>
      </c>
      <c r="Z344" s="102"/>
      <c r="AA344" s="102"/>
      <c r="AB344" s="102"/>
      <c r="AC344" s="102"/>
      <c r="AD344" s="102"/>
      <c r="AE344" s="102"/>
    </row>
    <row r="345" spans="1:31" ht="45" x14ac:dyDescent="0.25">
      <c r="A345" s="109"/>
      <c r="B345" s="109"/>
      <c r="C345" s="109"/>
      <c r="D345" s="104"/>
      <c r="E345" s="104"/>
      <c r="H345" s="27" t="s">
        <v>884</v>
      </c>
      <c r="I345" s="27" t="s">
        <v>1223</v>
      </c>
      <c r="N345" s="25" t="str">
        <f t="shared" si="8"/>
        <v>Doc_Scan Certificados Sostenibles Tour Operadores</v>
      </c>
      <c r="T345" s="41"/>
      <c r="U345" s="104"/>
      <c r="V345" s="104"/>
      <c r="W345" s="104"/>
      <c r="X345" s="104"/>
      <c r="Y345" s="104"/>
      <c r="Z345" s="104"/>
      <c r="AA345" s="104"/>
      <c r="AB345" s="104"/>
      <c r="AC345" s="104"/>
      <c r="AD345" s="104"/>
      <c r="AE345" s="104"/>
    </row>
    <row r="346" spans="1:31" ht="30" x14ac:dyDescent="0.25">
      <c r="A346" s="109"/>
      <c r="B346" s="109"/>
      <c r="C346" s="109"/>
      <c r="D346" s="102" t="s">
        <v>673</v>
      </c>
      <c r="E346" s="102" t="s">
        <v>674</v>
      </c>
      <c r="F346" s="27" t="s">
        <v>809</v>
      </c>
      <c r="G346" s="27">
        <f t="shared" si="7"/>
        <v>0</v>
      </c>
      <c r="H346" s="27" t="s">
        <v>823</v>
      </c>
      <c r="I346" s="27" t="s">
        <v>1225</v>
      </c>
      <c r="L346" s="25" t="e">
        <f>IF(H346&gt;0,VLOOKUP(N346,Hoja1!AM$3:AN$100,2,0),"")</f>
        <v>#N/A</v>
      </c>
      <c r="N346" s="25" t="str">
        <f t="shared" si="8"/>
        <v>Ayuda Acompañamiento</v>
      </c>
      <c r="T346"/>
      <c r="U346" s="102" t="s">
        <v>956</v>
      </c>
      <c r="V346" s="102"/>
      <c r="W346" s="102"/>
      <c r="X346" s="102"/>
      <c r="Y346" s="102"/>
      <c r="Z346" s="102"/>
      <c r="AA346" s="102"/>
      <c r="AB346" s="102"/>
      <c r="AC346" s="102"/>
      <c r="AD346" s="102"/>
      <c r="AE346" s="102"/>
    </row>
    <row r="347" spans="1:31" x14ac:dyDescent="0.25">
      <c r="A347" s="109"/>
      <c r="B347" s="109"/>
      <c r="C347" s="67"/>
      <c r="D347" s="104"/>
      <c r="E347" s="104"/>
      <c r="H347" s="27" t="s">
        <v>823</v>
      </c>
      <c r="I347" s="27" t="s">
        <v>825</v>
      </c>
      <c r="J347" s="27" t="s">
        <v>828</v>
      </c>
      <c r="K347" s="27" t="s">
        <v>1124</v>
      </c>
      <c r="N347" s="25" t="str">
        <f t="shared" si="8"/>
        <v>Ayuda Comunidad</v>
      </c>
      <c r="T347"/>
      <c r="U347" s="104"/>
      <c r="V347" s="104"/>
      <c r="W347" s="104"/>
      <c r="X347" s="104"/>
      <c r="Y347" s="104"/>
      <c r="Z347" s="104"/>
      <c r="AA347" s="104"/>
      <c r="AB347" s="104"/>
      <c r="AC347" s="104"/>
      <c r="AD347" s="104"/>
      <c r="AE347" s="104"/>
    </row>
    <row r="348" spans="1:31" ht="20.25" x14ac:dyDescent="0.25">
      <c r="A348" s="109"/>
      <c r="B348" s="109"/>
      <c r="C348" s="102" t="s">
        <v>675</v>
      </c>
      <c r="D348" s="67"/>
      <c r="E348" s="10" t="s">
        <v>676</v>
      </c>
      <c r="G348" s="27">
        <f t="shared" si="7"/>
        <v>0</v>
      </c>
      <c r="L348" s="25" t="str">
        <f>IF(H348&gt;0,VLOOKUP(N348,Hoja1!AM$3:AN$100,2,0),"")</f>
        <v/>
      </c>
      <c r="N348" s="25" t="str">
        <f t="shared" si="8"/>
        <v xml:space="preserve"> </v>
      </c>
      <c r="T348"/>
      <c r="U348" t="s">
        <v>1383</v>
      </c>
      <c r="V348" t="s">
        <v>1383</v>
      </c>
      <c r="W348" t="s">
        <v>1383</v>
      </c>
      <c r="X348" t="s">
        <v>1383</v>
      </c>
      <c r="Y348" t="s">
        <v>1383</v>
      </c>
      <c r="Z348" t="s">
        <v>1383</v>
      </c>
      <c r="AA348" t="s">
        <v>1383</v>
      </c>
      <c r="AB348" t="s">
        <v>1383</v>
      </c>
      <c r="AC348" t="s">
        <v>1383</v>
      </c>
      <c r="AD348" t="s">
        <v>1383</v>
      </c>
      <c r="AE348" t="s">
        <v>1383</v>
      </c>
    </row>
    <row r="349" spans="1:31" ht="30" x14ac:dyDescent="0.25">
      <c r="A349" s="109"/>
      <c r="B349" s="109"/>
      <c r="C349" s="103"/>
      <c r="D349" s="67"/>
      <c r="E349" s="14" t="s">
        <v>677</v>
      </c>
      <c r="G349" s="27">
        <f t="shared" si="7"/>
        <v>0</v>
      </c>
      <c r="L349" s="25" t="str">
        <f>IF(H349&gt;0,VLOOKUP(N349,Hoja1!AM$3:AN$100,2,0),"")</f>
        <v/>
      </c>
      <c r="N349" s="25" t="str">
        <f t="shared" si="8"/>
        <v xml:space="preserve"> </v>
      </c>
      <c r="T349"/>
      <c r="U349" s="14" t="s">
        <v>956</v>
      </c>
      <c r="V349" s="14" t="s">
        <v>956</v>
      </c>
      <c r="W349" s="14" t="s">
        <v>956</v>
      </c>
      <c r="X349" s="14" t="s">
        <v>956</v>
      </c>
      <c r="Y349" s="14" t="s">
        <v>956</v>
      </c>
      <c r="Z349" s="14" t="s">
        <v>956</v>
      </c>
      <c r="AA349" s="14" t="s">
        <v>956</v>
      </c>
      <c r="AB349" s="14" t="s">
        <v>956</v>
      </c>
      <c r="AC349" s="14" t="s">
        <v>956</v>
      </c>
      <c r="AD349" s="14" t="s">
        <v>956</v>
      </c>
      <c r="AE349" s="14" t="s">
        <v>956</v>
      </c>
    </row>
    <row r="350" spans="1:31" ht="60" x14ac:dyDescent="0.25">
      <c r="A350" s="109"/>
      <c r="B350" s="109"/>
      <c r="C350" s="103"/>
      <c r="D350" s="102" t="s">
        <v>678</v>
      </c>
      <c r="E350" s="102" t="s">
        <v>679</v>
      </c>
      <c r="F350" s="27" t="s">
        <v>809</v>
      </c>
      <c r="G350" s="27">
        <f t="shared" si="7"/>
        <v>0</v>
      </c>
      <c r="H350" s="27" t="s">
        <v>820</v>
      </c>
      <c r="I350" s="27" t="s">
        <v>851</v>
      </c>
      <c r="L350" s="25" t="str">
        <f>IF(H350&gt;0,VLOOKUP(N350,Hoja1!AM$3:AN$100,2,0),"")</f>
        <v>ML-CC-03</v>
      </c>
      <c r="N350" s="25" t="str">
        <f t="shared" si="8"/>
        <v>Política Sostenible</v>
      </c>
      <c r="R350" t="s">
        <v>956</v>
      </c>
      <c r="S350" s="32" t="s">
        <v>988</v>
      </c>
      <c r="T350"/>
      <c r="U350" s="102" t="s">
        <v>956</v>
      </c>
      <c r="V350" s="102"/>
      <c r="W350" s="102"/>
      <c r="X350" s="102"/>
      <c r="Y350" s="102"/>
      <c r="Z350" s="102"/>
      <c r="AA350" s="102"/>
      <c r="AB350" s="102"/>
      <c r="AC350" s="102"/>
      <c r="AD350" s="102"/>
      <c r="AE350" s="102"/>
    </row>
    <row r="351" spans="1:31" x14ac:dyDescent="0.25">
      <c r="A351" s="109"/>
      <c r="B351" s="109"/>
      <c r="C351" s="103"/>
      <c r="D351" s="104"/>
      <c r="E351" s="104"/>
      <c r="H351" s="27" t="s">
        <v>1126</v>
      </c>
      <c r="I351" s="27" t="s">
        <v>1226</v>
      </c>
      <c r="N351" s="25" t="str">
        <f t="shared" si="8"/>
        <v>Reporte Hoja Facturación</v>
      </c>
      <c r="T351"/>
      <c r="U351" s="104"/>
      <c r="V351" s="104"/>
      <c r="W351" s="104"/>
      <c r="X351" s="104"/>
      <c r="Y351" s="104"/>
      <c r="Z351" s="104"/>
      <c r="AA351" s="104"/>
      <c r="AB351" s="104"/>
      <c r="AC351" s="104"/>
      <c r="AD351" s="104"/>
      <c r="AE351" s="104"/>
    </row>
    <row r="352" spans="1:31" ht="30" x14ac:dyDescent="0.25">
      <c r="A352" s="109"/>
      <c r="B352" s="109"/>
      <c r="C352" s="103"/>
      <c r="D352" s="102" t="s">
        <v>815</v>
      </c>
      <c r="E352" s="102" t="s">
        <v>816</v>
      </c>
      <c r="F352" s="29" t="s">
        <v>809</v>
      </c>
      <c r="G352" s="27">
        <f t="shared" si="7"/>
        <v>0</v>
      </c>
      <c r="H352" s="27" t="s">
        <v>1126</v>
      </c>
      <c r="I352" s="27" t="s">
        <v>1226</v>
      </c>
      <c r="L352" s="25" t="e">
        <f>IF(H352&gt;0,VLOOKUP(N352,Hoja1!AM$3:AN$100,2,0),"")</f>
        <v>#N/A</v>
      </c>
      <c r="N352" s="25" t="str">
        <f t="shared" si="8"/>
        <v>Reporte Hoja Facturación</v>
      </c>
      <c r="T352"/>
      <c r="U352" s="102" t="s">
        <v>956</v>
      </c>
      <c r="V352" s="102" t="s">
        <v>956</v>
      </c>
      <c r="W352" s="102" t="s">
        <v>956</v>
      </c>
      <c r="X352" s="102" t="s">
        <v>956</v>
      </c>
      <c r="Y352" s="102" t="s">
        <v>956</v>
      </c>
      <c r="Z352" s="102" t="s">
        <v>956</v>
      </c>
      <c r="AA352" s="102" t="s">
        <v>956</v>
      </c>
      <c r="AB352" s="102" t="s">
        <v>956</v>
      </c>
      <c r="AC352" s="102" t="s">
        <v>956</v>
      </c>
      <c r="AD352" s="102" t="s">
        <v>956</v>
      </c>
      <c r="AE352" s="102"/>
    </row>
    <row r="353" spans="1:31" ht="30" x14ac:dyDescent="0.25">
      <c r="A353" s="109"/>
      <c r="B353" s="67"/>
      <c r="C353" s="104"/>
      <c r="D353" s="104"/>
      <c r="E353" s="104"/>
      <c r="F353" s="29"/>
      <c r="H353" s="27" t="s">
        <v>1091</v>
      </c>
      <c r="I353" s="27" t="s">
        <v>1227</v>
      </c>
      <c r="N353" s="25" t="str">
        <f t="shared" si="8"/>
        <v>Reporte_Sistema Consumos Productos</v>
      </c>
      <c r="T353"/>
      <c r="U353" s="104"/>
      <c r="V353" s="104"/>
      <c r="W353" s="104"/>
      <c r="X353" s="104"/>
      <c r="Y353" s="104"/>
      <c r="Z353" s="104"/>
      <c r="AA353" s="104"/>
      <c r="AB353" s="104"/>
      <c r="AC353" s="104"/>
      <c r="AD353" s="104"/>
      <c r="AE353" s="104"/>
    </row>
    <row r="354" spans="1:31" ht="21.75" x14ac:dyDescent="0.25">
      <c r="A354" s="109"/>
      <c r="B354" s="109" t="s">
        <v>680</v>
      </c>
      <c r="C354" s="67"/>
      <c r="D354" s="67"/>
      <c r="E354" s="9" t="s">
        <v>681</v>
      </c>
      <c r="G354" s="27">
        <f t="shared" si="7"/>
        <v>0</v>
      </c>
      <c r="L354" s="25" t="str">
        <f>IF(H354&gt;0,VLOOKUP(N354,Hoja1!AM$3:AN$100,2,0),"")</f>
        <v/>
      </c>
      <c r="N354" s="25" t="str">
        <f t="shared" si="8"/>
        <v xml:space="preserve"> </v>
      </c>
      <c r="T354"/>
      <c r="U354" t="s">
        <v>1383</v>
      </c>
      <c r="V354" t="s">
        <v>1383</v>
      </c>
      <c r="W354" t="s">
        <v>1383</v>
      </c>
      <c r="X354" t="s">
        <v>1383</v>
      </c>
      <c r="Y354" t="s">
        <v>1383</v>
      </c>
      <c r="Z354" t="s">
        <v>1383</v>
      </c>
      <c r="AA354" t="s">
        <v>1383</v>
      </c>
      <c r="AB354" t="s">
        <v>1383</v>
      </c>
      <c r="AC354" t="s">
        <v>1383</v>
      </c>
      <c r="AD354" t="s">
        <v>1383</v>
      </c>
      <c r="AE354" t="s">
        <v>1383</v>
      </c>
    </row>
    <row r="355" spans="1:31" ht="60" x14ac:dyDescent="0.25">
      <c r="A355" s="109"/>
      <c r="B355" s="109"/>
      <c r="C355" s="67"/>
      <c r="D355" s="67"/>
      <c r="E355" s="14" t="s">
        <v>281</v>
      </c>
      <c r="G355" s="27">
        <f t="shared" si="7"/>
        <v>0</v>
      </c>
      <c r="L355" s="25" t="str">
        <f>IF(H355&gt;0,VLOOKUP(N355,Hoja1!AM$3:AN$100,2,0),"")</f>
        <v/>
      </c>
      <c r="N355" s="25" t="str">
        <f t="shared" si="8"/>
        <v xml:space="preserve"> </v>
      </c>
      <c r="T355"/>
      <c r="U355" t="s">
        <v>1383</v>
      </c>
      <c r="V355" t="s">
        <v>1383</v>
      </c>
      <c r="W355" t="s">
        <v>1383</v>
      </c>
      <c r="X355" t="s">
        <v>1383</v>
      </c>
      <c r="Y355" t="s">
        <v>1383</v>
      </c>
      <c r="Z355" t="s">
        <v>1383</v>
      </c>
      <c r="AA355" t="s">
        <v>1383</v>
      </c>
      <c r="AB355" t="s">
        <v>1383</v>
      </c>
      <c r="AC355" t="s">
        <v>1383</v>
      </c>
      <c r="AD355" t="s">
        <v>1383</v>
      </c>
      <c r="AE355" t="s">
        <v>1383</v>
      </c>
    </row>
    <row r="356" spans="1:31" ht="40.5" x14ac:dyDescent="0.25">
      <c r="A356" s="109"/>
      <c r="B356" s="109"/>
      <c r="C356" s="109" t="s">
        <v>682</v>
      </c>
      <c r="D356" s="67"/>
      <c r="E356" s="10" t="s">
        <v>683</v>
      </c>
      <c r="G356" s="27">
        <f t="shared" si="7"/>
        <v>0</v>
      </c>
      <c r="L356" s="25" t="str">
        <f>IF(H356&gt;0,VLOOKUP(N356,Hoja1!AM$3:AN$100,2,0),"")</f>
        <v/>
      </c>
      <c r="N356" s="25" t="str">
        <f t="shared" si="8"/>
        <v xml:space="preserve"> </v>
      </c>
      <c r="T356"/>
      <c r="U356" t="s">
        <v>1383</v>
      </c>
      <c r="V356" t="s">
        <v>1383</v>
      </c>
      <c r="W356" t="s">
        <v>1383</v>
      </c>
      <c r="X356" t="s">
        <v>1383</v>
      </c>
      <c r="Y356" t="s">
        <v>1383</v>
      </c>
      <c r="Z356" t="s">
        <v>1383</v>
      </c>
      <c r="AA356" t="s">
        <v>1383</v>
      </c>
      <c r="AB356" t="s">
        <v>1383</v>
      </c>
      <c r="AC356" t="s">
        <v>1383</v>
      </c>
      <c r="AD356" t="s">
        <v>1383</v>
      </c>
      <c r="AE356" t="s">
        <v>1383</v>
      </c>
    </row>
    <row r="357" spans="1:31" ht="30" x14ac:dyDescent="0.25">
      <c r="A357" s="109"/>
      <c r="B357" s="109"/>
      <c r="C357" s="109"/>
      <c r="D357" s="67" t="s">
        <v>684</v>
      </c>
      <c r="E357" s="6" t="s">
        <v>685</v>
      </c>
      <c r="F357" s="27" t="s">
        <v>809</v>
      </c>
      <c r="G357" s="27">
        <f t="shared" si="7"/>
        <v>0</v>
      </c>
      <c r="H357" s="27" t="s">
        <v>1060</v>
      </c>
      <c r="I357" s="27" t="s">
        <v>1228</v>
      </c>
      <c r="L357" s="25" t="e">
        <f>IF(H357&gt;0,VLOOKUP(N357,Hoja1!AM$3:AN$100,2,0),"")</f>
        <v>#N/A</v>
      </c>
      <c r="N357" s="25" t="str">
        <f t="shared" si="8"/>
        <v>Plan Manejo Desechos</v>
      </c>
      <c r="T357"/>
      <c r="U357" s="6" t="s">
        <v>956</v>
      </c>
      <c r="V357" s="6" t="s">
        <v>956</v>
      </c>
      <c r="W357" s="6" t="s">
        <v>956</v>
      </c>
      <c r="X357" s="6" t="s">
        <v>956</v>
      </c>
      <c r="Y357" s="6" t="s">
        <v>956</v>
      </c>
      <c r="Z357" s="6" t="s">
        <v>956</v>
      </c>
      <c r="AA357" s="6" t="s">
        <v>956</v>
      </c>
      <c r="AB357" s="6" t="s">
        <v>956</v>
      </c>
      <c r="AC357" s="6" t="s">
        <v>956</v>
      </c>
      <c r="AD357" s="6" t="s">
        <v>956</v>
      </c>
      <c r="AE357" s="6"/>
    </row>
    <row r="358" spans="1:31" ht="20.25" x14ac:dyDescent="0.25">
      <c r="A358" s="109"/>
      <c r="B358" s="109"/>
      <c r="C358" s="102" t="s">
        <v>686</v>
      </c>
      <c r="D358" s="67"/>
      <c r="E358" s="10" t="s">
        <v>687</v>
      </c>
      <c r="G358" s="27">
        <f t="shared" si="7"/>
        <v>0</v>
      </c>
      <c r="L358" s="25" t="str">
        <f>IF(H358&gt;0,VLOOKUP(N358,Hoja1!AM$3:AN$100,2,0),"")</f>
        <v/>
      </c>
      <c r="N358" s="25" t="str">
        <f t="shared" si="8"/>
        <v xml:space="preserve"> </v>
      </c>
      <c r="T358"/>
      <c r="U358" t="s">
        <v>1383</v>
      </c>
      <c r="V358" t="s">
        <v>1383</v>
      </c>
      <c r="W358" t="s">
        <v>1383</v>
      </c>
      <c r="X358" t="s">
        <v>1383</v>
      </c>
      <c r="Y358" t="s">
        <v>1383</v>
      </c>
      <c r="Z358" t="s">
        <v>1383</v>
      </c>
      <c r="AA358" t="s">
        <v>1383</v>
      </c>
      <c r="AB358" t="s">
        <v>1383</v>
      </c>
      <c r="AC358" t="s">
        <v>1383</v>
      </c>
      <c r="AD358" t="s">
        <v>1383</v>
      </c>
      <c r="AE358" t="s">
        <v>1383</v>
      </c>
    </row>
    <row r="359" spans="1:31" x14ac:dyDescent="0.25">
      <c r="A359" s="109"/>
      <c r="B359" s="109"/>
      <c r="C359" s="103"/>
      <c r="D359" s="102" t="s">
        <v>688</v>
      </c>
      <c r="E359" s="102" t="s">
        <v>689</v>
      </c>
      <c r="F359" s="27" t="s">
        <v>809</v>
      </c>
      <c r="G359" s="27">
        <f t="shared" si="7"/>
        <v>0</v>
      </c>
      <c r="H359" s="27" t="s">
        <v>847</v>
      </c>
      <c r="I359" s="27" t="s">
        <v>1229</v>
      </c>
      <c r="L359" s="25" t="e">
        <f>IF(H359&gt;0,VLOOKUP(N359,Hoja1!AM$3:AN$100,2,0),"")</f>
        <v>#N/A</v>
      </c>
      <c r="N359" s="25" t="str">
        <f t="shared" si="8"/>
        <v>Registro Control Abono</v>
      </c>
      <c r="T359"/>
      <c r="U359" s="102" t="s">
        <v>956</v>
      </c>
      <c r="V359" s="102" t="s">
        <v>956</v>
      </c>
      <c r="W359" s="102" t="s">
        <v>956</v>
      </c>
      <c r="X359" s="102" t="s">
        <v>956</v>
      </c>
      <c r="Y359" s="102" t="s">
        <v>956</v>
      </c>
      <c r="Z359" s="102" t="s">
        <v>956</v>
      </c>
      <c r="AA359" s="102" t="s">
        <v>956</v>
      </c>
      <c r="AB359" s="102" t="s">
        <v>956</v>
      </c>
      <c r="AC359" s="102" t="s">
        <v>956</v>
      </c>
      <c r="AD359" s="102" t="s">
        <v>956</v>
      </c>
      <c r="AE359" s="102"/>
    </row>
    <row r="360" spans="1:31" ht="30" x14ac:dyDescent="0.25">
      <c r="A360" s="109"/>
      <c r="B360" s="109"/>
      <c r="C360" s="103"/>
      <c r="D360" s="103"/>
      <c r="E360" s="103"/>
      <c r="H360" s="27" t="s">
        <v>847</v>
      </c>
      <c r="I360" s="27" t="s">
        <v>1230</v>
      </c>
      <c r="N360" s="25" t="str">
        <f t="shared" si="8"/>
        <v>Registro Materia Inorgánica</v>
      </c>
      <c r="T360"/>
      <c r="U360" s="103"/>
      <c r="V360" s="103"/>
      <c r="W360" s="103"/>
      <c r="X360" s="103"/>
      <c r="Y360" s="103"/>
      <c r="Z360" s="103"/>
      <c r="AA360" s="103"/>
      <c r="AB360" s="103"/>
      <c r="AC360" s="103"/>
      <c r="AD360" s="103"/>
      <c r="AE360" s="103"/>
    </row>
    <row r="361" spans="1:31" ht="30" x14ac:dyDescent="0.25">
      <c r="A361" s="109"/>
      <c r="B361" s="109"/>
      <c r="C361" s="103"/>
      <c r="D361" s="103"/>
      <c r="E361" s="103"/>
      <c r="H361" s="27" t="s">
        <v>847</v>
      </c>
      <c r="I361" s="27" t="s">
        <v>1231</v>
      </c>
      <c r="N361" s="25" t="str">
        <f t="shared" si="8"/>
        <v>Registro Desechos No Valorizables</v>
      </c>
      <c r="T361"/>
      <c r="U361" s="103"/>
      <c r="V361" s="103"/>
      <c r="W361" s="103"/>
      <c r="X361" s="103"/>
      <c r="Y361" s="103"/>
      <c r="Z361" s="103"/>
      <c r="AA361" s="103"/>
      <c r="AB361" s="103"/>
      <c r="AC361" s="103"/>
      <c r="AD361" s="103"/>
      <c r="AE361" s="103"/>
    </row>
    <row r="362" spans="1:31" x14ac:dyDescent="0.25">
      <c r="A362" s="109"/>
      <c r="B362" s="109"/>
      <c r="C362" s="103"/>
      <c r="D362" s="104"/>
      <c r="E362" s="104"/>
      <c r="H362" s="27" t="s">
        <v>884</v>
      </c>
      <c r="I362" s="27" t="s">
        <v>1232</v>
      </c>
      <c r="N362" s="25" t="str">
        <f t="shared" si="8"/>
        <v>Doc_Scan Registros</v>
      </c>
      <c r="T362"/>
      <c r="U362" s="104"/>
      <c r="V362" s="104"/>
      <c r="W362" s="104"/>
      <c r="X362" s="104"/>
      <c r="Y362" s="104"/>
      <c r="Z362" s="104"/>
      <c r="AA362" s="104"/>
      <c r="AB362" s="104"/>
      <c r="AC362" s="104"/>
      <c r="AD362" s="104"/>
      <c r="AE362" s="104"/>
    </row>
    <row r="363" spans="1:31" ht="135" x14ac:dyDescent="0.25">
      <c r="A363" s="109"/>
      <c r="B363" s="109"/>
      <c r="C363" s="103"/>
      <c r="D363" s="102" t="s">
        <v>690</v>
      </c>
      <c r="E363" s="102" t="s">
        <v>691</v>
      </c>
      <c r="F363" s="27" t="s">
        <v>809</v>
      </c>
      <c r="G363" s="27">
        <f t="shared" si="7"/>
        <v>0</v>
      </c>
      <c r="H363" s="27" t="s">
        <v>884</v>
      </c>
      <c r="I363" s="27" t="s">
        <v>1232</v>
      </c>
      <c r="L363" s="25" t="e">
        <f>IF(H363&gt;0,VLOOKUP(N363,Hoja1!AM$3:AN$100,2,0),"")</f>
        <v>#N/A</v>
      </c>
      <c r="N363" s="25" t="str">
        <f t="shared" si="8"/>
        <v>Doc_Scan Registros</v>
      </c>
      <c r="Q363" t="s">
        <v>956</v>
      </c>
      <c r="S363" s="32" t="s">
        <v>989</v>
      </c>
      <c r="T363" s="33">
        <v>1</v>
      </c>
      <c r="U363" s="102" t="s">
        <v>956</v>
      </c>
      <c r="V363" s="102"/>
      <c r="W363" s="102"/>
      <c r="X363" s="102" t="s">
        <v>956</v>
      </c>
      <c r="Y363" s="102" t="s">
        <v>956</v>
      </c>
      <c r="Z363" s="102"/>
      <c r="AA363" s="102"/>
      <c r="AB363" s="102"/>
      <c r="AC363" s="102" t="s">
        <v>956</v>
      </c>
      <c r="AD363" s="102"/>
      <c r="AE363" s="102"/>
    </row>
    <row r="364" spans="1:31" ht="30" x14ac:dyDescent="0.25">
      <c r="A364" s="109"/>
      <c r="B364" s="109"/>
      <c r="C364" s="104"/>
      <c r="D364" s="104"/>
      <c r="E364" s="104"/>
      <c r="H364" s="27" t="s">
        <v>1076</v>
      </c>
      <c r="I364" s="27" t="s">
        <v>1233</v>
      </c>
      <c r="N364" s="25" t="str">
        <f t="shared" si="8"/>
        <v>Certificado Entrega Material Reciclaje</v>
      </c>
      <c r="T364" s="41"/>
      <c r="U364" s="104"/>
      <c r="V364" s="104"/>
      <c r="W364" s="104"/>
      <c r="X364" s="104"/>
      <c r="Y364" s="104"/>
      <c r="Z364" s="104"/>
      <c r="AA364" s="104"/>
      <c r="AB364" s="104"/>
      <c r="AC364" s="104"/>
      <c r="AD364" s="104"/>
      <c r="AE364" s="104"/>
    </row>
    <row r="365" spans="1:31" ht="20.25" x14ac:dyDescent="0.25">
      <c r="A365" s="109"/>
      <c r="B365" s="109"/>
      <c r="C365" s="109" t="s">
        <v>692</v>
      </c>
      <c r="D365" s="67"/>
      <c r="E365" s="10" t="s">
        <v>693</v>
      </c>
      <c r="G365" s="27">
        <f t="shared" si="7"/>
        <v>0</v>
      </c>
      <c r="L365" s="25" t="str">
        <f>IF(H365&gt;0,VLOOKUP(N365,Hoja1!AM$3:AN$100,2,0),"")</f>
        <v/>
      </c>
      <c r="N365" s="25" t="str">
        <f t="shared" si="8"/>
        <v xml:space="preserve"> </v>
      </c>
      <c r="T365"/>
      <c r="U365" t="s">
        <v>1383</v>
      </c>
      <c r="V365" t="s">
        <v>1383</v>
      </c>
      <c r="W365" t="s">
        <v>1383</v>
      </c>
      <c r="X365" t="s">
        <v>1383</v>
      </c>
      <c r="Y365" t="s">
        <v>1383</v>
      </c>
      <c r="Z365" t="s">
        <v>1383</v>
      </c>
      <c r="AA365" t="s">
        <v>1383</v>
      </c>
      <c r="AB365" t="s">
        <v>1383</v>
      </c>
      <c r="AC365" t="s">
        <v>1383</v>
      </c>
      <c r="AD365" t="s">
        <v>1383</v>
      </c>
      <c r="AE365" t="s">
        <v>1383</v>
      </c>
    </row>
    <row r="366" spans="1:31" ht="75" x14ac:dyDescent="0.25">
      <c r="A366" s="109"/>
      <c r="B366" s="109"/>
      <c r="C366" s="109"/>
      <c r="D366" s="102" t="s">
        <v>694</v>
      </c>
      <c r="E366" s="102" t="s">
        <v>695</v>
      </c>
      <c r="F366" s="27" t="s">
        <v>809</v>
      </c>
      <c r="G366" s="27">
        <f t="shared" si="7"/>
        <v>0</v>
      </c>
      <c r="H366" s="27" t="s">
        <v>1046</v>
      </c>
      <c r="I366" s="27" t="s">
        <v>1050</v>
      </c>
      <c r="L366" s="25" t="e">
        <f>IF(H366&gt;0,VLOOKUP(N366,Hoja1!AM$3:AN$100,2,0),"")</f>
        <v>#N/A</v>
      </c>
      <c r="N366" s="25" t="str">
        <f t="shared" si="8"/>
        <v>Divulgación Revista Act I/E</v>
      </c>
      <c r="Q366" t="s">
        <v>956</v>
      </c>
      <c r="S366" s="32" t="s">
        <v>990</v>
      </c>
      <c r="T366" s="33">
        <v>1</v>
      </c>
      <c r="U366" s="102" t="s">
        <v>956</v>
      </c>
      <c r="V366" s="102" t="s">
        <v>956</v>
      </c>
      <c r="W366" s="102" t="s">
        <v>956</v>
      </c>
      <c r="X366" s="102" t="s">
        <v>956</v>
      </c>
      <c r="Y366" s="102" t="s">
        <v>956</v>
      </c>
      <c r="Z366" s="102" t="s">
        <v>956</v>
      </c>
      <c r="AA366" s="102" t="s">
        <v>956</v>
      </c>
      <c r="AB366" s="102" t="s">
        <v>956</v>
      </c>
      <c r="AC366" s="102" t="s">
        <v>956</v>
      </c>
      <c r="AD366" s="102" t="s">
        <v>956</v>
      </c>
      <c r="AE366" s="102"/>
    </row>
    <row r="367" spans="1:31" x14ac:dyDescent="0.25">
      <c r="A367" s="109"/>
      <c r="B367" s="109"/>
      <c r="C367" s="109"/>
      <c r="D367" s="104"/>
      <c r="E367" s="104"/>
      <c r="H367" s="27" t="s">
        <v>884</v>
      </c>
      <c r="I367" s="27" t="s">
        <v>1235</v>
      </c>
      <c r="N367" s="25" t="str">
        <f t="shared" si="8"/>
        <v>Doc_Scan Lista Asistencia</v>
      </c>
      <c r="U367" s="104"/>
      <c r="V367" s="104"/>
      <c r="W367" s="104"/>
      <c r="X367" s="104"/>
      <c r="Y367" s="104"/>
      <c r="Z367" s="104"/>
      <c r="AA367" s="104"/>
      <c r="AB367" s="104"/>
      <c r="AC367" s="104"/>
      <c r="AD367" s="104"/>
      <c r="AE367" s="104"/>
    </row>
    <row r="368" spans="1:31" x14ac:dyDescent="0.25">
      <c r="A368" s="109"/>
      <c r="B368" s="109"/>
      <c r="C368" s="109"/>
      <c r="D368" s="102" t="s">
        <v>696</v>
      </c>
      <c r="E368" s="102" t="s">
        <v>697</v>
      </c>
      <c r="G368" s="27">
        <f t="shared" si="7"/>
        <v>0</v>
      </c>
      <c r="H368" s="27" t="s">
        <v>1046</v>
      </c>
      <c r="I368" s="27" t="s">
        <v>1346</v>
      </c>
      <c r="U368" s="102" t="s">
        <v>956</v>
      </c>
      <c r="V368" s="102" t="s">
        <v>956</v>
      </c>
      <c r="W368" s="102" t="s">
        <v>956</v>
      </c>
      <c r="X368" s="102" t="s">
        <v>956</v>
      </c>
      <c r="Y368" s="102" t="s">
        <v>956</v>
      </c>
      <c r="Z368" s="102" t="s">
        <v>956</v>
      </c>
      <c r="AA368" s="102" t="s">
        <v>956</v>
      </c>
      <c r="AB368" s="102" t="s">
        <v>956</v>
      </c>
      <c r="AC368" s="102" t="s">
        <v>956</v>
      </c>
      <c r="AD368" s="102" t="s">
        <v>956</v>
      </c>
      <c r="AE368" s="102"/>
    </row>
    <row r="369" spans="1:31" ht="90" x14ac:dyDescent="0.25">
      <c r="A369" s="109"/>
      <c r="B369" s="109"/>
      <c r="C369" s="109"/>
      <c r="D369" s="103"/>
      <c r="E369" s="103"/>
      <c r="F369" s="27" t="s">
        <v>809</v>
      </c>
      <c r="G369" s="27">
        <f t="shared" si="7"/>
        <v>0</v>
      </c>
      <c r="H369" s="27" t="s">
        <v>1046</v>
      </c>
      <c r="I369" s="27" t="s">
        <v>1128</v>
      </c>
      <c r="L369" s="25" t="e">
        <f>IF(H369&gt;0,VLOOKUP(N369,Hoja1!AM$3:AN$100,2,0),"")</f>
        <v>#N/A</v>
      </c>
      <c r="N369" s="25" t="str">
        <f t="shared" si="8"/>
        <v>Divulgación Directorio Habitaciones</v>
      </c>
      <c r="Q369" t="s">
        <v>956</v>
      </c>
      <c r="S369" s="32" t="s">
        <v>991</v>
      </c>
      <c r="T369" s="33">
        <v>1</v>
      </c>
      <c r="U369" s="103"/>
      <c r="V369" s="103"/>
      <c r="W369" s="103"/>
      <c r="X369" s="103"/>
      <c r="Y369" s="103"/>
      <c r="Z369" s="103"/>
      <c r="AA369" s="103"/>
      <c r="AB369" s="103"/>
      <c r="AC369" s="103"/>
      <c r="AD369" s="103"/>
      <c r="AE369" s="103"/>
    </row>
    <row r="370" spans="1:31" x14ac:dyDescent="0.25">
      <c r="A370" s="109"/>
      <c r="B370" s="109"/>
      <c r="C370" s="109"/>
      <c r="D370" s="104"/>
      <c r="E370" s="104"/>
      <c r="H370" s="27" t="s">
        <v>884</v>
      </c>
      <c r="I370" s="27" t="s">
        <v>1235</v>
      </c>
      <c r="N370" s="25" t="str">
        <f t="shared" si="8"/>
        <v>Doc_Scan Lista Asistencia</v>
      </c>
      <c r="U370" s="104"/>
      <c r="V370" s="104"/>
      <c r="W370" s="104"/>
      <c r="X370" s="104"/>
      <c r="Y370" s="104"/>
      <c r="Z370" s="104"/>
      <c r="AA370" s="104"/>
      <c r="AB370" s="104"/>
      <c r="AC370" s="104"/>
      <c r="AD370" s="104"/>
      <c r="AE370" s="104"/>
    </row>
    <row r="371" spans="1:31" ht="105" x14ac:dyDescent="0.25">
      <c r="A371" s="109"/>
      <c r="B371" s="109"/>
      <c r="C371" s="109"/>
      <c r="D371" s="67" t="s">
        <v>698</v>
      </c>
      <c r="E371" s="6" t="s">
        <v>699</v>
      </c>
      <c r="F371" s="27" t="s">
        <v>809</v>
      </c>
      <c r="G371" s="27">
        <f t="shared" si="7"/>
        <v>0</v>
      </c>
      <c r="H371" s="27" t="s">
        <v>828</v>
      </c>
      <c r="I371" s="27" t="s">
        <v>1234</v>
      </c>
      <c r="L371" s="25" t="e">
        <f>IF(H371&gt;0,VLOOKUP(N371,Hoja1!AM$3:AN$100,2,0),"")</f>
        <v>#N/A</v>
      </c>
      <c r="N371" s="25" t="str">
        <f t="shared" si="8"/>
        <v>Charla Reciclaje</v>
      </c>
      <c r="Q371" t="s">
        <v>956</v>
      </c>
      <c r="S371" s="32" t="s">
        <v>992</v>
      </c>
      <c r="T371" s="33">
        <v>1</v>
      </c>
      <c r="U371" s="6" t="s">
        <v>956</v>
      </c>
      <c r="V371" s="6"/>
      <c r="W371" s="6"/>
      <c r="X371" s="6"/>
      <c r="Y371" s="6"/>
      <c r="Z371" s="6"/>
      <c r="AA371" s="6"/>
      <c r="AB371" s="6"/>
      <c r="AC371" s="6"/>
      <c r="AD371" s="6"/>
      <c r="AE371" s="6"/>
    </row>
    <row r="372" spans="1:31" ht="20.25" x14ac:dyDescent="0.25">
      <c r="A372" s="109"/>
      <c r="B372" s="109"/>
      <c r="C372" s="102" t="s">
        <v>700</v>
      </c>
      <c r="D372" s="67"/>
      <c r="E372" s="10" t="s">
        <v>701</v>
      </c>
      <c r="G372" s="27">
        <f t="shared" si="7"/>
        <v>0</v>
      </c>
      <c r="L372" s="25" t="str">
        <f>IF(H372&gt;0,VLOOKUP(N372,Hoja1!AM$3:AN$100,2,0),"")</f>
        <v/>
      </c>
      <c r="N372" s="25" t="str">
        <f t="shared" si="8"/>
        <v xml:space="preserve"> </v>
      </c>
      <c r="T372"/>
      <c r="U372" t="s">
        <v>1383</v>
      </c>
      <c r="V372" t="s">
        <v>1383</v>
      </c>
      <c r="W372" t="s">
        <v>1383</v>
      </c>
      <c r="X372" t="s">
        <v>1383</v>
      </c>
      <c r="Y372" t="s">
        <v>1383</v>
      </c>
      <c r="Z372" t="s">
        <v>1383</v>
      </c>
      <c r="AA372" t="s">
        <v>1383</v>
      </c>
      <c r="AB372" t="s">
        <v>1383</v>
      </c>
      <c r="AC372" t="s">
        <v>1383</v>
      </c>
      <c r="AD372" t="s">
        <v>1383</v>
      </c>
      <c r="AE372" t="s">
        <v>1383</v>
      </c>
    </row>
    <row r="373" spans="1:31" ht="60" x14ac:dyDescent="0.25">
      <c r="A373" s="109"/>
      <c r="B373" s="109"/>
      <c r="C373" s="103"/>
      <c r="D373" s="67" t="s">
        <v>702</v>
      </c>
      <c r="E373" s="6" t="s">
        <v>703</v>
      </c>
      <c r="F373" s="27" t="s">
        <v>809</v>
      </c>
      <c r="G373" s="27">
        <f t="shared" si="7"/>
        <v>0</v>
      </c>
      <c r="H373" s="27" t="s">
        <v>819</v>
      </c>
      <c r="I373" s="27" t="s">
        <v>1236</v>
      </c>
      <c r="L373" s="25" t="e">
        <f>IF(H373&gt;0,VLOOKUP(N373,Hoja1!AM$3:AN$100,2,0),"")</f>
        <v>#N/A</v>
      </c>
      <c r="N373" s="25" t="str">
        <f t="shared" si="8"/>
        <v>Foto Rotulos Reciclaje</v>
      </c>
      <c r="T373"/>
      <c r="U373" s="6" t="s">
        <v>956</v>
      </c>
      <c r="V373" s="6" t="s">
        <v>956</v>
      </c>
      <c r="W373" s="6" t="s">
        <v>956</v>
      </c>
      <c r="X373" s="6" t="s">
        <v>956</v>
      </c>
      <c r="Y373" s="6" t="s">
        <v>956</v>
      </c>
      <c r="Z373" s="6" t="s">
        <v>956</v>
      </c>
      <c r="AA373" s="6" t="s">
        <v>956</v>
      </c>
      <c r="AB373" s="6" t="s">
        <v>956</v>
      </c>
      <c r="AC373" s="6" t="s">
        <v>956</v>
      </c>
      <c r="AD373" s="6" t="s">
        <v>956</v>
      </c>
      <c r="AE373" s="6"/>
    </row>
    <row r="374" spans="1:31" ht="30" x14ac:dyDescent="0.25">
      <c r="A374" s="109"/>
      <c r="B374" s="109"/>
      <c r="C374" s="103"/>
      <c r="D374" s="102" t="s">
        <v>704</v>
      </c>
      <c r="E374" s="102" t="s">
        <v>705</v>
      </c>
      <c r="F374" s="27" t="s">
        <v>809</v>
      </c>
      <c r="G374" s="27">
        <f t="shared" si="7"/>
        <v>0</v>
      </c>
      <c r="H374" s="27" t="s">
        <v>847</v>
      </c>
      <c r="I374" s="27" t="s">
        <v>1230</v>
      </c>
      <c r="L374" s="25" t="e">
        <f>IF(H374&gt;0,VLOOKUP(N374,Hoja1!AM$3:AN$100,2,0),"")</f>
        <v>#N/A</v>
      </c>
      <c r="N374" s="25" t="str">
        <f t="shared" si="8"/>
        <v>Registro Materia Inorgánica</v>
      </c>
      <c r="T374"/>
      <c r="U374" s="102" t="s">
        <v>956</v>
      </c>
      <c r="V374" s="102"/>
      <c r="W374" s="102"/>
      <c r="X374" s="102"/>
      <c r="Y374" s="102"/>
      <c r="Z374" s="102"/>
      <c r="AA374" s="102"/>
      <c r="AB374" s="102"/>
      <c r="AC374" s="102"/>
      <c r="AD374" s="102"/>
      <c r="AE374" s="102"/>
    </row>
    <row r="375" spans="1:31" ht="30" x14ac:dyDescent="0.25">
      <c r="A375" s="109"/>
      <c r="B375" s="67"/>
      <c r="C375" s="103"/>
      <c r="D375" s="103"/>
      <c r="E375" s="103"/>
      <c r="H375" s="27" t="s">
        <v>1076</v>
      </c>
      <c r="I375" s="27" t="s">
        <v>1233</v>
      </c>
      <c r="N375" s="25" t="str">
        <f t="shared" si="8"/>
        <v>Certificado Entrega Material Reciclaje</v>
      </c>
      <c r="T375"/>
      <c r="U375" s="103"/>
      <c r="V375" s="103"/>
      <c r="W375" s="103"/>
      <c r="X375" s="103"/>
      <c r="Y375" s="103"/>
      <c r="Z375" s="103"/>
      <c r="AA375" s="103"/>
      <c r="AB375" s="103"/>
      <c r="AC375" s="103"/>
      <c r="AD375" s="103"/>
      <c r="AE375" s="103"/>
    </row>
    <row r="376" spans="1:31" ht="30" x14ac:dyDescent="0.25">
      <c r="A376" s="109"/>
      <c r="B376" s="67"/>
      <c r="C376" s="104"/>
      <c r="D376" s="104"/>
      <c r="E376" s="104"/>
      <c r="H376" s="27" t="s">
        <v>884</v>
      </c>
      <c r="I376" s="27" t="s">
        <v>1237</v>
      </c>
      <c r="N376" s="25" t="str">
        <f t="shared" si="8"/>
        <v>Doc_Scan Facturas Reciclaje</v>
      </c>
      <c r="T376"/>
      <c r="U376" s="104"/>
      <c r="V376" s="104"/>
      <c r="W376" s="104"/>
      <c r="X376" s="104"/>
      <c r="Y376" s="104"/>
      <c r="Z376" s="104"/>
      <c r="AA376" s="104"/>
      <c r="AB376" s="104"/>
      <c r="AC376" s="104"/>
      <c r="AD376" s="104"/>
      <c r="AE376" s="104"/>
    </row>
    <row r="377" spans="1:31" ht="21.75" x14ac:dyDescent="0.25">
      <c r="A377" s="109"/>
      <c r="B377" s="109" t="s">
        <v>706</v>
      </c>
      <c r="C377" s="67"/>
      <c r="D377" s="67"/>
      <c r="E377" s="9" t="s">
        <v>707</v>
      </c>
      <c r="G377" s="27">
        <f t="shared" ref="G377:G453" si="9">COUNTIF(J377:K377,"=*")</f>
        <v>0</v>
      </c>
      <c r="L377" s="25" t="str">
        <f>IF(H377&gt;0,VLOOKUP(N377,Hoja1!AM$3:AN$100,2,0),"")</f>
        <v/>
      </c>
      <c r="N377" s="25" t="str">
        <f t="shared" si="8"/>
        <v xml:space="preserve"> </v>
      </c>
      <c r="T377"/>
      <c r="U377" t="s">
        <v>1383</v>
      </c>
      <c r="V377" t="s">
        <v>1383</v>
      </c>
      <c r="W377" t="s">
        <v>1383</v>
      </c>
      <c r="X377" t="s">
        <v>1383</v>
      </c>
      <c r="Y377" t="s">
        <v>1383</v>
      </c>
      <c r="Z377" t="s">
        <v>1383</v>
      </c>
      <c r="AA377" t="s">
        <v>1383</v>
      </c>
      <c r="AB377" t="s">
        <v>1383</v>
      </c>
      <c r="AC377" t="s">
        <v>1383</v>
      </c>
      <c r="AD377" t="s">
        <v>1383</v>
      </c>
      <c r="AE377" t="s">
        <v>1383</v>
      </c>
    </row>
    <row r="378" spans="1:31" ht="45" x14ac:dyDescent="0.25">
      <c r="A378" s="109"/>
      <c r="B378" s="109"/>
      <c r="C378" s="67"/>
      <c r="D378" s="67"/>
      <c r="E378" s="14" t="s">
        <v>708</v>
      </c>
      <c r="G378" s="27">
        <f t="shared" si="9"/>
        <v>0</v>
      </c>
      <c r="L378" s="25" t="str">
        <f>IF(H378&gt;0,VLOOKUP(N378,Hoja1!AM$3:AN$100,2,0),"")</f>
        <v/>
      </c>
      <c r="N378" s="25" t="str">
        <f t="shared" ref="N378:N454" si="10">CONCATENATE(H378," ",I378)</f>
        <v xml:space="preserve"> </v>
      </c>
      <c r="T378"/>
      <c r="U378" t="s">
        <v>1383</v>
      </c>
      <c r="V378" t="s">
        <v>1383</v>
      </c>
      <c r="W378" t="s">
        <v>1383</v>
      </c>
      <c r="X378" t="s">
        <v>1383</v>
      </c>
      <c r="Y378" t="s">
        <v>1383</v>
      </c>
      <c r="Z378" t="s">
        <v>1383</v>
      </c>
      <c r="AA378" t="s">
        <v>1383</v>
      </c>
      <c r="AB378" t="s">
        <v>1383</v>
      </c>
      <c r="AC378" t="s">
        <v>1383</v>
      </c>
      <c r="AD378" t="s">
        <v>1383</v>
      </c>
      <c r="AE378" t="s">
        <v>1383</v>
      </c>
    </row>
    <row r="379" spans="1:31" ht="20.25" x14ac:dyDescent="0.25">
      <c r="A379" s="109"/>
      <c r="B379" s="109"/>
      <c r="C379" s="109" t="s">
        <v>709</v>
      </c>
      <c r="D379" s="67"/>
      <c r="E379" s="10" t="s">
        <v>710</v>
      </c>
      <c r="G379" s="27">
        <f t="shared" si="9"/>
        <v>0</v>
      </c>
      <c r="L379" s="25" t="str">
        <f>IF(H379&gt;0,VLOOKUP(N379,Hoja1!AM$3:AN$100,2,0),"")</f>
        <v/>
      </c>
      <c r="N379" s="25" t="str">
        <f t="shared" si="10"/>
        <v xml:space="preserve"> </v>
      </c>
      <c r="T379"/>
      <c r="U379" t="s">
        <v>1383</v>
      </c>
      <c r="V379" t="s">
        <v>1383</v>
      </c>
      <c r="W379" t="s">
        <v>1383</v>
      </c>
      <c r="X379" t="s">
        <v>1383</v>
      </c>
      <c r="Y379" t="s">
        <v>1383</v>
      </c>
      <c r="Z379" t="s">
        <v>1383</v>
      </c>
      <c r="AA379" t="s">
        <v>1383</v>
      </c>
      <c r="AB379" t="s">
        <v>1383</v>
      </c>
      <c r="AC379" t="s">
        <v>1383</v>
      </c>
      <c r="AD379" t="s">
        <v>1383</v>
      </c>
      <c r="AE379" t="s">
        <v>1383</v>
      </c>
    </row>
    <row r="380" spans="1:31" ht="60" x14ac:dyDescent="0.25">
      <c r="A380" s="109"/>
      <c r="B380" s="109"/>
      <c r="C380" s="109"/>
      <c r="D380" s="67" t="s">
        <v>711</v>
      </c>
      <c r="E380" s="6" t="s">
        <v>712</v>
      </c>
      <c r="F380" s="27" t="s">
        <v>809</v>
      </c>
      <c r="G380" s="27">
        <f t="shared" si="9"/>
        <v>0</v>
      </c>
      <c r="H380" s="27" t="s">
        <v>884</v>
      </c>
      <c r="I380" s="27" t="s">
        <v>1238</v>
      </c>
      <c r="L380" s="25" t="e">
        <f>IF(H380&gt;0,VLOOKUP(N380,Hoja1!AM$3:AN$100,2,0),"")</f>
        <v>#N/A</v>
      </c>
      <c r="N380" s="25" t="str">
        <f t="shared" si="10"/>
        <v>Doc_Scan Materiales Peligrosos</v>
      </c>
      <c r="T380"/>
      <c r="U380" s="6" t="s">
        <v>956</v>
      </c>
      <c r="V380" s="6"/>
      <c r="W380" s="6"/>
      <c r="X380" s="6"/>
      <c r="Y380" s="6"/>
      <c r="Z380" s="6"/>
      <c r="AA380" s="6"/>
      <c r="AB380" s="6"/>
      <c r="AC380" s="6"/>
      <c r="AD380" s="6"/>
      <c r="AE380" s="6"/>
    </row>
    <row r="381" spans="1:31" ht="30" x14ac:dyDescent="0.25">
      <c r="A381" s="109"/>
      <c r="B381" s="109"/>
      <c r="C381" s="109"/>
      <c r="D381" s="67" t="s">
        <v>713</v>
      </c>
      <c r="E381" s="6" t="s">
        <v>714</v>
      </c>
      <c r="F381" s="27" t="s">
        <v>809</v>
      </c>
      <c r="G381" s="27">
        <f t="shared" si="9"/>
        <v>0</v>
      </c>
      <c r="H381" s="27" t="s">
        <v>1060</v>
      </c>
      <c r="I381" s="27" t="s">
        <v>1239</v>
      </c>
      <c r="L381" s="25" t="e">
        <f>IF(H381&gt;0,VLOOKUP(N381,Hoja1!AM$3:AN$100,2,0),"")</f>
        <v>#N/A</v>
      </c>
      <c r="N381" s="25" t="str">
        <f t="shared" si="10"/>
        <v>Plan Actualización Documentos</v>
      </c>
      <c r="T381"/>
      <c r="U381" s="6" t="s">
        <v>956</v>
      </c>
      <c r="V381" s="6"/>
      <c r="W381" s="6"/>
      <c r="X381" s="6"/>
      <c r="Y381" s="6"/>
      <c r="Z381" s="6"/>
      <c r="AA381" s="6"/>
      <c r="AB381" s="6"/>
      <c r="AC381" s="6"/>
      <c r="AD381" s="6"/>
      <c r="AE381" s="6"/>
    </row>
    <row r="382" spans="1:31" ht="45" x14ac:dyDescent="0.25">
      <c r="A382" s="109"/>
      <c r="B382" s="109"/>
      <c r="C382" s="109"/>
      <c r="D382" s="67" t="s">
        <v>715</v>
      </c>
      <c r="E382" s="6" t="s">
        <v>716</v>
      </c>
      <c r="F382" s="27" t="s">
        <v>809</v>
      </c>
      <c r="G382" s="27">
        <f t="shared" si="9"/>
        <v>0</v>
      </c>
      <c r="H382" s="27" t="s">
        <v>884</v>
      </c>
      <c r="I382" s="27" t="s">
        <v>1240</v>
      </c>
      <c r="L382" s="25" t="e">
        <f>IF(H382&gt;0,VLOOKUP(N382,Hoja1!AM$3:AN$100,2,0),"")</f>
        <v>#N/A</v>
      </c>
      <c r="N382" s="25" t="str">
        <f t="shared" si="10"/>
        <v>Doc_Scan Carta Convenios</v>
      </c>
      <c r="T382"/>
      <c r="U382" s="6" t="s">
        <v>956</v>
      </c>
      <c r="V382" s="6"/>
      <c r="W382" s="6"/>
      <c r="X382" s="6"/>
      <c r="Y382" s="6"/>
      <c r="Z382" s="6"/>
      <c r="AA382" s="6"/>
      <c r="AB382" s="6"/>
      <c r="AC382" s="6"/>
      <c r="AD382" s="6"/>
      <c r="AE382" s="6"/>
    </row>
    <row r="383" spans="1:31" ht="20.25" x14ac:dyDescent="0.25">
      <c r="A383" s="109"/>
      <c r="B383" s="109"/>
      <c r="C383" s="109" t="s">
        <v>717</v>
      </c>
      <c r="D383" s="67"/>
      <c r="E383" s="10" t="s">
        <v>718</v>
      </c>
      <c r="G383" s="27">
        <f t="shared" si="9"/>
        <v>0</v>
      </c>
      <c r="L383" s="25" t="str">
        <f>IF(H383&gt;0,VLOOKUP(N383,Hoja1!AM$3:AN$100,2,0),"")</f>
        <v/>
      </c>
      <c r="N383" s="25" t="str">
        <f t="shared" si="10"/>
        <v xml:space="preserve"> </v>
      </c>
      <c r="T383"/>
      <c r="U383" t="s">
        <v>1383</v>
      </c>
      <c r="V383" t="s">
        <v>1383</v>
      </c>
      <c r="W383" t="s">
        <v>1383</v>
      </c>
      <c r="X383" t="s">
        <v>1383</v>
      </c>
      <c r="Y383" t="s">
        <v>1383</v>
      </c>
      <c r="Z383" t="s">
        <v>1383</v>
      </c>
      <c r="AA383" t="s">
        <v>1383</v>
      </c>
      <c r="AB383" t="s">
        <v>1383</v>
      </c>
      <c r="AC383" t="s">
        <v>1383</v>
      </c>
      <c r="AD383" t="s">
        <v>1383</v>
      </c>
      <c r="AE383" t="s">
        <v>1383</v>
      </c>
    </row>
    <row r="384" spans="1:31" ht="30" x14ac:dyDescent="0.25">
      <c r="A384" s="109"/>
      <c r="B384" s="109"/>
      <c r="C384" s="109"/>
      <c r="D384" s="67" t="s">
        <v>719</v>
      </c>
      <c r="E384" s="6" t="s">
        <v>720</v>
      </c>
      <c r="F384" s="27" t="s">
        <v>809</v>
      </c>
      <c r="G384" s="27">
        <f t="shared" si="9"/>
        <v>0</v>
      </c>
      <c r="H384" s="27" t="s">
        <v>884</v>
      </c>
      <c r="I384" s="27" t="s">
        <v>1238</v>
      </c>
      <c r="L384" s="25" t="e">
        <f>IF(H384&gt;0,VLOOKUP(N384,Hoja1!AM$3:AN$100,2,0),"")</f>
        <v>#N/A</v>
      </c>
      <c r="N384" s="25" t="str">
        <f t="shared" si="10"/>
        <v>Doc_Scan Materiales Peligrosos</v>
      </c>
      <c r="T384"/>
      <c r="U384" s="6" t="s">
        <v>956</v>
      </c>
      <c r="V384" s="6"/>
      <c r="W384" s="6"/>
      <c r="X384" s="6"/>
      <c r="Y384" s="6"/>
      <c r="Z384" s="6"/>
      <c r="AA384" s="6"/>
      <c r="AB384" s="6"/>
      <c r="AC384" s="6"/>
      <c r="AD384" s="6"/>
      <c r="AE384" s="6"/>
    </row>
    <row r="385" spans="1:31" ht="45" x14ac:dyDescent="0.25">
      <c r="A385" s="109"/>
      <c r="B385" s="109"/>
      <c r="C385" s="109"/>
      <c r="D385" s="67" t="s">
        <v>721</v>
      </c>
      <c r="E385" s="6" t="s">
        <v>722</v>
      </c>
      <c r="F385" s="27" t="s">
        <v>811</v>
      </c>
      <c r="G385" s="27">
        <f t="shared" si="9"/>
        <v>0</v>
      </c>
      <c r="H385" s="27" t="s">
        <v>883</v>
      </c>
      <c r="I385" s="27" t="s">
        <v>1241</v>
      </c>
      <c r="L385" s="25" t="e">
        <f>IF(H385&gt;0,VLOOKUP(N385,Hoja1!AM$3:AN$100,2,0),"")</f>
        <v>#N/A</v>
      </c>
      <c r="N385" s="25" t="str">
        <f t="shared" si="10"/>
        <v>Procedimiento Derrames Sustancias Peligrosas</v>
      </c>
      <c r="R385" t="s">
        <v>956</v>
      </c>
      <c r="S385" s="32" t="s">
        <v>1007</v>
      </c>
      <c r="T385"/>
      <c r="U385" s="6" t="s">
        <v>956</v>
      </c>
      <c r="V385" s="6"/>
      <c r="W385" s="6" t="s">
        <v>956</v>
      </c>
      <c r="X385" s="6"/>
      <c r="Y385" s="6"/>
      <c r="Z385" s="6"/>
      <c r="AA385" s="6"/>
      <c r="AB385" s="6"/>
      <c r="AC385" s="6" t="s">
        <v>956</v>
      </c>
      <c r="AD385" s="6" t="s">
        <v>956</v>
      </c>
      <c r="AE385" s="6" t="s">
        <v>956</v>
      </c>
    </row>
    <row r="386" spans="1:31" ht="21.75" x14ac:dyDescent="0.25">
      <c r="A386" s="109"/>
      <c r="B386" s="109" t="s">
        <v>723</v>
      </c>
      <c r="C386" s="67"/>
      <c r="D386" s="67"/>
      <c r="E386" s="9" t="s">
        <v>724</v>
      </c>
      <c r="G386" s="27">
        <f t="shared" si="9"/>
        <v>0</v>
      </c>
      <c r="L386" s="25" t="str">
        <f>IF(H386&gt;0,VLOOKUP(N386,Hoja1!AM$3:AN$100,2,0),"")</f>
        <v/>
      </c>
      <c r="N386" s="25" t="str">
        <f t="shared" si="10"/>
        <v xml:space="preserve"> </v>
      </c>
      <c r="T386"/>
      <c r="U386" t="s">
        <v>1383</v>
      </c>
      <c r="V386" t="s">
        <v>1383</v>
      </c>
      <c r="W386" t="s">
        <v>1383</v>
      </c>
      <c r="X386" t="s">
        <v>1383</v>
      </c>
      <c r="Y386" t="s">
        <v>1383</v>
      </c>
      <c r="Z386" t="s">
        <v>1383</v>
      </c>
      <c r="AA386" t="s">
        <v>1383</v>
      </c>
      <c r="AB386" t="s">
        <v>1383</v>
      </c>
      <c r="AC386" t="s">
        <v>1383</v>
      </c>
      <c r="AD386" t="s">
        <v>1383</v>
      </c>
      <c r="AE386" t="s">
        <v>1383</v>
      </c>
    </row>
    <row r="387" spans="1:31" ht="45" x14ac:dyDescent="0.25">
      <c r="A387" s="109"/>
      <c r="B387" s="109"/>
      <c r="C387" s="67"/>
      <c r="D387" s="67"/>
      <c r="E387" s="14" t="s">
        <v>725</v>
      </c>
      <c r="G387" s="27">
        <f t="shared" si="9"/>
        <v>0</v>
      </c>
      <c r="L387" s="25" t="str">
        <f>IF(H387&gt;0,VLOOKUP(N387,Hoja1!AM$3:AN$100,2,0),"")</f>
        <v/>
      </c>
      <c r="N387" s="25" t="str">
        <f t="shared" si="10"/>
        <v xml:space="preserve"> </v>
      </c>
      <c r="T387"/>
      <c r="U387" t="s">
        <v>1383</v>
      </c>
      <c r="V387" t="s">
        <v>1383</v>
      </c>
      <c r="W387" t="s">
        <v>1383</v>
      </c>
      <c r="X387" t="s">
        <v>1383</v>
      </c>
      <c r="Y387" t="s">
        <v>1383</v>
      </c>
      <c r="Z387" t="s">
        <v>1383</v>
      </c>
      <c r="AA387" t="s">
        <v>1383</v>
      </c>
      <c r="AB387" t="s">
        <v>1383</v>
      </c>
      <c r="AC387" t="s">
        <v>1383</v>
      </c>
      <c r="AD387" t="s">
        <v>1383</v>
      </c>
      <c r="AE387" t="s">
        <v>1383</v>
      </c>
    </row>
    <row r="388" spans="1:31" ht="20.25" x14ac:dyDescent="0.25">
      <c r="A388" s="109"/>
      <c r="B388" s="109"/>
      <c r="C388" s="109" t="s">
        <v>726</v>
      </c>
      <c r="D388" s="67"/>
      <c r="E388" s="10" t="s">
        <v>727</v>
      </c>
      <c r="G388" s="27">
        <f t="shared" si="9"/>
        <v>0</v>
      </c>
      <c r="L388" s="25" t="str">
        <f>IF(H388&gt;0,VLOOKUP(N388,Hoja1!AM$3:AN$100,2,0),"")</f>
        <v/>
      </c>
      <c r="N388" s="25" t="str">
        <f t="shared" si="10"/>
        <v xml:space="preserve"> </v>
      </c>
      <c r="T388"/>
      <c r="U388" t="s">
        <v>1383</v>
      </c>
      <c r="V388" t="s">
        <v>1383</v>
      </c>
      <c r="W388" t="s">
        <v>1383</v>
      </c>
      <c r="X388" t="s">
        <v>1383</v>
      </c>
      <c r="Y388" t="s">
        <v>1383</v>
      </c>
      <c r="Z388" t="s">
        <v>1383</v>
      </c>
      <c r="AA388" t="s">
        <v>1383</v>
      </c>
      <c r="AB388" t="s">
        <v>1383</v>
      </c>
      <c r="AC388" t="s">
        <v>1383</v>
      </c>
      <c r="AD388" t="s">
        <v>1383</v>
      </c>
      <c r="AE388" t="s">
        <v>1383</v>
      </c>
    </row>
    <row r="389" spans="1:31" ht="75" x14ac:dyDescent="0.25">
      <c r="A389" s="109"/>
      <c r="B389" s="109"/>
      <c r="C389" s="109"/>
      <c r="D389" s="102" t="s">
        <v>728</v>
      </c>
      <c r="E389" s="102" t="s">
        <v>729</v>
      </c>
      <c r="F389" s="27" t="s">
        <v>817</v>
      </c>
      <c r="G389" s="27">
        <f t="shared" si="9"/>
        <v>0</v>
      </c>
      <c r="H389" s="27" t="s">
        <v>820</v>
      </c>
      <c r="I389" s="27" t="s">
        <v>851</v>
      </c>
      <c r="L389" s="25" t="str">
        <f>IF(H389&gt;0,VLOOKUP(N389,Hoja1!AM$3:AN$100,2,0),"")</f>
        <v>ML-CC-03</v>
      </c>
      <c r="N389" s="25" t="str">
        <f t="shared" si="10"/>
        <v>Política Sostenible</v>
      </c>
      <c r="Q389" t="s">
        <v>956</v>
      </c>
      <c r="S389" s="32" t="s">
        <v>993</v>
      </c>
      <c r="T389" s="33">
        <v>1</v>
      </c>
      <c r="U389" s="102" t="s">
        <v>956</v>
      </c>
      <c r="V389" s="102" t="s">
        <v>956</v>
      </c>
      <c r="W389" s="102" t="s">
        <v>956</v>
      </c>
      <c r="X389" s="102" t="s">
        <v>956</v>
      </c>
      <c r="Y389" s="102" t="s">
        <v>956</v>
      </c>
      <c r="Z389" s="102" t="s">
        <v>956</v>
      </c>
      <c r="AA389" s="102" t="s">
        <v>956</v>
      </c>
      <c r="AB389" s="102" t="s">
        <v>956</v>
      </c>
      <c r="AC389" s="102" t="s">
        <v>956</v>
      </c>
      <c r="AD389" s="102" t="s">
        <v>956</v>
      </c>
      <c r="AE389" s="102"/>
    </row>
    <row r="390" spans="1:31" ht="30" x14ac:dyDescent="0.25">
      <c r="A390" s="109"/>
      <c r="B390" s="109"/>
      <c r="C390" s="109"/>
      <c r="D390" s="104"/>
      <c r="E390" s="104"/>
      <c r="H390" s="27" t="s">
        <v>1060</v>
      </c>
      <c r="I390" s="27" t="s">
        <v>1242</v>
      </c>
      <c r="N390" s="25" t="str">
        <f t="shared" si="10"/>
        <v>Plan Carbono Neutralidad</v>
      </c>
      <c r="U390" s="104"/>
      <c r="V390" s="104"/>
      <c r="W390" s="104"/>
      <c r="X390" s="104"/>
      <c r="Y390" s="104"/>
      <c r="Z390" s="104"/>
      <c r="AA390" s="104"/>
      <c r="AB390" s="104"/>
      <c r="AC390" s="104"/>
      <c r="AD390" s="104"/>
      <c r="AE390" s="104"/>
    </row>
    <row r="391" spans="1:31" ht="75" x14ac:dyDescent="0.25">
      <c r="A391" s="109"/>
      <c r="B391" s="109"/>
      <c r="C391" s="109"/>
      <c r="D391" s="67" t="s">
        <v>730</v>
      </c>
      <c r="E391" s="6" t="s">
        <v>731</v>
      </c>
      <c r="F391" s="27" t="s">
        <v>817</v>
      </c>
      <c r="G391" s="27">
        <f t="shared" si="9"/>
        <v>0</v>
      </c>
      <c r="H391" s="27" t="s">
        <v>1113</v>
      </c>
      <c r="I391" s="27" t="s">
        <v>1348</v>
      </c>
      <c r="L391" s="25" t="e">
        <f>IF(H391&gt;0,VLOOKUP(N391,Hoja1!AM$3:AN$100,2,0),"")</f>
        <v>#N/A</v>
      </c>
      <c r="N391" s="25" t="str">
        <f t="shared" si="10"/>
        <v>Tabulación Integración Cambio Climático</v>
      </c>
      <c r="Q391" t="s">
        <v>956</v>
      </c>
      <c r="S391" s="32" t="s">
        <v>994</v>
      </c>
      <c r="T391" s="33">
        <v>1</v>
      </c>
      <c r="U391" s="6" t="s">
        <v>956</v>
      </c>
      <c r="V391" s="6"/>
      <c r="W391" s="6"/>
      <c r="X391" s="6"/>
      <c r="Y391" s="6"/>
      <c r="Z391" s="6"/>
      <c r="AA391" s="6"/>
      <c r="AB391" s="6"/>
      <c r="AC391" s="6"/>
      <c r="AD391" s="6"/>
      <c r="AE391" s="6"/>
    </row>
    <row r="392" spans="1:31" ht="105" x14ac:dyDescent="0.25">
      <c r="A392" s="109"/>
      <c r="B392" s="109"/>
      <c r="C392" s="109"/>
      <c r="D392" s="67" t="s">
        <v>732</v>
      </c>
      <c r="E392" s="6" t="s">
        <v>733</v>
      </c>
      <c r="F392" s="27" t="s">
        <v>817</v>
      </c>
      <c r="G392" s="27">
        <f t="shared" si="9"/>
        <v>0</v>
      </c>
      <c r="H392" s="27" t="s">
        <v>1060</v>
      </c>
      <c r="I392" s="27" t="s">
        <v>1242</v>
      </c>
      <c r="L392" s="25" t="e">
        <f>IF(H392&gt;0,VLOOKUP(N392,Hoja1!AM$3:AN$100,2,0),"")</f>
        <v>#N/A</v>
      </c>
      <c r="N392" s="25" t="str">
        <f t="shared" si="10"/>
        <v>Plan Carbono Neutralidad</v>
      </c>
      <c r="Q392" t="s">
        <v>956</v>
      </c>
      <c r="S392" s="32" t="s">
        <v>995</v>
      </c>
      <c r="T392" s="33">
        <v>2</v>
      </c>
      <c r="U392" s="6" t="s">
        <v>956</v>
      </c>
      <c r="V392" s="6"/>
      <c r="W392" s="6"/>
      <c r="X392" s="6"/>
      <c r="Y392" s="6"/>
      <c r="Z392" s="6"/>
      <c r="AA392" s="6"/>
      <c r="AB392" s="6"/>
      <c r="AC392" s="6"/>
      <c r="AD392" s="6"/>
      <c r="AE392" s="6"/>
    </row>
    <row r="393" spans="1:31" ht="20.25" x14ac:dyDescent="0.25">
      <c r="A393" s="109"/>
      <c r="B393" s="109"/>
      <c r="C393" s="109" t="s">
        <v>734</v>
      </c>
      <c r="D393" s="67"/>
      <c r="E393" s="10" t="s">
        <v>735</v>
      </c>
      <c r="G393" s="27">
        <f t="shared" si="9"/>
        <v>0</v>
      </c>
      <c r="L393" s="25" t="str">
        <f>IF(H393&gt;0,VLOOKUP(N393,Hoja1!AM$3:AN$100,2,0),"")</f>
        <v/>
      </c>
      <c r="N393" s="25" t="str">
        <f t="shared" si="10"/>
        <v xml:space="preserve"> </v>
      </c>
      <c r="T393"/>
      <c r="U393" t="s">
        <v>1383</v>
      </c>
      <c r="V393" t="s">
        <v>1383</v>
      </c>
      <c r="W393" t="s">
        <v>1383</v>
      </c>
      <c r="X393" t="s">
        <v>1383</v>
      </c>
      <c r="Y393" t="s">
        <v>1383</v>
      </c>
      <c r="Z393" t="s">
        <v>1383</v>
      </c>
      <c r="AA393" t="s">
        <v>1383</v>
      </c>
      <c r="AB393" t="s">
        <v>1383</v>
      </c>
      <c r="AC393" t="s">
        <v>1383</v>
      </c>
      <c r="AD393" t="s">
        <v>1383</v>
      </c>
      <c r="AE393" t="s">
        <v>1383</v>
      </c>
    </row>
    <row r="394" spans="1:31" ht="75" x14ac:dyDescent="0.25">
      <c r="A394" s="109"/>
      <c r="B394" s="109"/>
      <c r="C394" s="109"/>
      <c r="D394" s="67" t="s">
        <v>736</v>
      </c>
      <c r="E394" s="6" t="s">
        <v>737</v>
      </c>
      <c r="F394" s="27" t="s">
        <v>817</v>
      </c>
      <c r="G394" s="27">
        <f t="shared" si="9"/>
        <v>0</v>
      </c>
      <c r="H394" s="27" t="s">
        <v>1060</v>
      </c>
      <c r="I394" s="27" t="s">
        <v>1242</v>
      </c>
      <c r="L394" s="25" t="e">
        <f>IF(H394&gt;0,VLOOKUP(N394,Hoja1!AM$3:AN$100,2,0),"")</f>
        <v>#N/A</v>
      </c>
      <c r="N394" s="25" t="str">
        <f t="shared" si="10"/>
        <v>Plan Carbono Neutralidad</v>
      </c>
      <c r="Q394" t="s">
        <v>956</v>
      </c>
      <c r="S394" s="32" t="s">
        <v>996</v>
      </c>
      <c r="T394" s="33">
        <v>2</v>
      </c>
      <c r="U394" s="6" t="s">
        <v>956</v>
      </c>
      <c r="V394" s="6"/>
      <c r="W394" s="6"/>
      <c r="X394" s="6"/>
      <c r="Y394" s="6"/>
      <c r="Z394" s="6"/>
      <c r="AA394" s="6"/>
      <c r="AB394" s="6"/>
      <c r="AC394" s="6"/>
      <c r="AD394" s="6"/>
      <c r="AE394" s="6"/>
    </row>
    <row r="395" spans="1:31" ht="60" x14ac:dyDescent="0.25">
      <c r="A395" s="109"/>
      <c r="B395" s="109"/>
      <c r="C395" s="109"/>
      <c r="D395" s="67" t="s">
        <v>738</v>
      </c>
      <c r="E395" s="6" t="s">
        <v>739</v>
      </c>
      <c r="F395" s="27" t="s">
        <v>817</v>
      </c>
      <c r="G395" s="27">
        <f t="shared" si="9"/>
        <v>0</v>
      </c>
      <c r="H395" s="27" t="s">
        <v>1060</v>
      </c>
      <c r="I395" s="27" t="s">
        <v>1242</v>
      </c>
      <c r="L395" s="25" t="e">
        <f>IF(H395&gt;0,VLOOKUP(N395,Hoja1!AM$3:AN$100,2,0),"")</f>
        <v>#N/A</v>
      </c>
      <c r="N395" s="25" t="str">
        <f t="shared" si="10"/>
        <v>Plan Carbono Neutralidad</v>
      </c>
      <c r="Q395" t="s">
        <v>956</v>
      </c>
      <c r="S395" s="32" t="s">
        <v>997</v>
      </c>
      <c r="T395" s="33">
        <v>2</v>
      </c>
      <c r="U395" s="6" t="s">
        <v>956</v>
      </c>
      <c r="V395" s="6"/>
      <c r="W395" s="6"/>
      <c r="X395" s="6"/>
      <c r="Y395" s="6"/>
      <c r="Z395" s="6"/>
      <c r="AA395" s="6"/>
      <c r="AB395" s="6"/>
      <c r="AC395" s="6"/>
      <c r="AD395" s="6"/>
      <c r="AE395" s="6"/>
    </row>
    <row r="396" spans="1:31" ht="75" x14ac:dyDescent="0.25">
      <c r="A396" s="109"/>
      <c r="B396" s="109"/>
      <c r="C396" s="109"/>
      <c r="D396" s="67" t="s">
        <v>740</v>
      </c>
      <c r="E396" s="6" t="s">
        <v>741</v>
      </c>
      <c r="F396" s="27" t="s">
        <v>817</v>
      </c>
      <c r="G396" s="27">
        <f t="shared" si="9"/>
        <v>0</v>
      </c>
      <c r="H396" s="27" t="s">
        <v>1046</v>
      </c>
      <c r="I396" s="27" t="s">
        <v>1050</v>
      </c>
      <c r="L396" s="25" t="e">
        <f>IF(H396&gt;0,VLOOKUP(N396,Hoja1!AM$3:AN$100,2,0),"")</f>
        <v>#N/A</v>
      </c>
      <c r="N396" s="25" t="str">
        <f t="shared" si="10"/>
        <v>Divulgación Revista Act I/E</v>
      </c>
      <c r="Q396" t="s">
        <v>956</v>
      </c>
      <c r="S396" s="32" t="s">
        <v>998</v>
      </c>
      <c r="T396" s="33">
        <v>2</v>
      </c>
      <c r="U396" s="6" t="s">
        <v>956</v>
      </c>
      <c r="V396" s="6"/>
      <c r="W396" s="6"/>
      <c r="X396" s="6"/>
      <c r="Y396" s="6"/>
      <c r="Z396" s="6"/>
      <c r="AA396" s="6"/>
      <c r="AB396" s="6"/>
      <c r="AC396" s="6"/>
      <c r="AD396" s="6"/>
      <c r="AE396" s="6"/>
    </row>
    <row r="397" spans="1:31" ht="20.25" x14ac:dyDescent="0.25">
      <c r="A397" s="109"/>
      <c r="B397" s="109"/>
      <c r="C397" s="109" t="s">
        <v>742</v>
      </c>
      <c r="D397" s="67"/>
      <c r="E397" s="10" t="s">
        <v>743</v>
      </c>
      <c r="G397" s="27">
        <f t="shared" si="9"/>
        <v>0</v>
      </c>
      <c r="L397" s="25" t="str">
        <f>IF(H397&gt;0,VLOOKUP(N397,Hoja1!AM$3:AN$100,2,0),"")</f>
        <v/>
      </c>
      <c r="N397" s="25" t="str">
        <f t="shared" si="10"/>
        <v xml:space="preserve"> </v>
      </c>
      <c r="T397"/>
      <c r="U397" t="s">
        <v>1383</v>
      </c>
      <c r="V397" t="s">
        <v>1383</v>
      </c>
      <c r="W397" t="s">
        <v>1383</v>
      </c>
      <c r="X397" t="s">
        <v>1383</v>
      </c>
      <c r="Y397" t="s">
        <v>1383</v>
      </c>
      <c r="Z397" t="s">
        <v>1383</v>
      </c>
      <c r="AA397" t="s">
        <v>1383</v>
      </c>
      <c r="AB397" t="s">
        <v>1383</v>
      </c>
      <c r="AC397" t="s">
        <v>1383</v>
      </c>
      <c r="AD397" t="s">
        <v>1383</v>
      </c>
      <c r="AE397" t="s">
        <v>1383</v>
      </c>
    </row>
    <row r="398" spans="1:31" ht="30" x14ac:dyDescent="0.25">
      <c r="A398" s="109"/>
      <c r="B398" s="109"/>
      <c r="C398" s="109"/>
      <c r="D398" s="67" t="s">
        <v>744</v>
      </c>
      <c r="E398" s="6" t="s">
        <v>745</v>
      </c>
      <c r="F398" s="27" t="s">
        <v>817</v>
      </c>
      <c r="G398" s="27">
        <f t="shared" si="9"/>
        <v>0</v>
      </c>
      <c r="H398" s="27" t="s">
        <v>845</v>
      </c>
      <c r="I398" s="27" t="s">
        <v>1243</v>
      </c>
      <c r="L398" s="25" t="e">
        <f>IF(H398&gt;0,VLOOKUP(N398,Hoja1!AM$3:AN$100,2,0),"")</f>
        <v>#N/A</v>
      </c>
      <c r="N398" s="25" t="str">
        <f t="shared" si="10"/>
        <v>Matriz Riesgos y Accidentes</v>
      </c>
      <c r="T398"/>
      <c r="U398" s="6" t="s">
        <v>956</v>
      </c>
      <c r="V398" s="6"/>
      <c r="W398" s="6"/>
      <c r="X398" s="6"/>
      <c r="Y398" s="6"/>
      <c r="Z398" s="6"/>
      <c r="AA398" s="6"/>
      <c r="AB398" s="6"/>
      <c r="AC398" s="6"/>
      <c r="AD398" s="6"/>
      <c r="AE398" s="6" t="s">
        <v>956</v>
      </c>
    </row>
    <row r="399" spans="1:31" ht="90" x14ac:dyDescent="0.25">
      <c r="A399" s="109"/>
      <c r="B399" s="109"/>
      <c r="C399" s="109"/>
      <c r="D399" s="67" t="s">
        <v>746</v>
      </c>
      <c r="E399" s="6" t="s">
        <v>747</v>
      </c>
      <c r="F399" s="27" t="s">
        <v>817</v>
      </c>
      <c r="G399" s="27">
        <f t="shared" si="9"/>
        <v>0</v>
      </c>
      <c r="H399" s="27" t="s">
        <v>845</v>
      </c>
      <c r="I399" s="27" t="s">
        <v>870</v>
      </c>
      <c r="L399" s="25" t="str">
        <f>IF(H399&gt;0,VLOOKUP(N399,Hoja1!AM$3:AN$100,2,0),"")</f>
        <v>RG-GA-18</v>
      </c>
      <c r="N399" s="25" t="str">
        <f t="shared" si="10"/>
        <v>Matriz Aspectos / Impac</v>
      </c>
      <c r="Q399" t="s">
        <v>956</v>
      </c>
      <c r="S399" s="32" t="s">
        <v>999</v>
      </c>
      <c r="T399" s="33">
        <v>2</v>
      </c>
      <c r="U399" s="6" t="s">
        <v>956</v>
      </c>
      <c r="V399" s="6"/>
      <c r="W399" s="6"/>
      <c r="X399" s="6"/>
      <c r="Y399" s="6"/>
      <c r="Z399" s="6"/>
      <c r="AA399" s="6"/>
      <c r="AB399" s="6"/>
      <c r="AC399" s="6"/>
      <c r="AD399" s="6"/>
      <c r="AE399" s="6" t="s">
        <v>956</v>
      </c>
    </row>
    <row r="400" spans="1:31" ht="75" x14ac:dyDescent="0.25">
      <c r="A400" s="109"/>
      <c r="B400" s="109"/>
      <c r="C400" s="109"/>
      <c r="D400" s="102" t="s">
        <v>748</v>
      </c>
      <c r="E400" s="102" t="s">
        <v>749</v>
      </c>
      <c r="F400" s="27" t="s">
        <v>817</v>
      </c>
      <c r="G400" s="27">
        <f t="shared" si="9"/>
        <v>0</v>
      </c>
      <c r="H400" s="27" t="s">
        <v>884</v>
      </c>
      <c r="I400" s="27" t="s">
        <v>831</v>
      </c>
      <c r="L400" s="25" t="e">
        <f>IF(H400&gt;0,VLOOKUP(N400,Hoja1!AM$3:AN$100,2,0),"")</f>
        <v>#N/A</v>
      </c>
      <c r="N400" s="25" t="str">
        <f t="shared" si="10"/>
        <v>Doc_Scan BAE</v>
      </c>
      <c r="Q400" t="s">
        <v>956</v>
      </c>
      <c r="S400" s="32" t="s">
        <v>1000</v>
      </c>
      <c r="T400" s="33">
        <v>1</v>
      </c>
      <c r="U400" s="102" t="s">
        <v>956</v>
      </c>
      <c r="V400" s="102"/>
      <c r="W400" s="102"/>
      <c r="X400" s="102"/>
      <c r="Y400" s="102"/>
      <c r="Z400" s="102"/>
      <c r="AA400" s="102"/>
      <c r="AB400" s="102"/>
      <c r="AC400" s="102"/>
      <c r="AD400" s="102"/>
      <c r="AE400" s="102"/>
    </row>
    <row r="401" spans="1:31" ht="30" x14ac:dyDescent="0.25">
      <c r="A401" s="109"/>
      <c r="B401" s="109"/>
      <c r="C401" s="67"/>
      <c r="D401" s="104"/>
      <c r="E401" s="104"/>
      <c r="H401" s="27" t="s">
        <v>884</v>
      </c>
      <c r="I401" s="27" t="s">
        <v>1125</v>
      </c>
      <c r="N401" s="25" t="str">
        <f t="shared" si="10"/>
        <v>Doc_Scan CARBONO NEUTRO</v>
      </c>
      <c r="T401" s="41"/>
      <c r="U401" s="104"/>
      <c r="V401" s="104"/>
      <c r="W401" s="104"/>
      <c r="X401" s="104"/>
      <c r="Y401" s="104"/>
      <c r="Z401" s="104"/>
      <c r="AA401" s="104"/>
      <c r="AB401" s="104"/>
      <c r="AC401" s="104"/>
      <c r="AD401" s="104"/>
      <c r="AE401" s="104"/>
    </row>
    <row r="402" spans="1:31" ht="20.25" x14ac:dyDescent="0.25">
      <c r="A402" s="109"/>
      <c r="B402" s="109"/>
      <c r="C402" s="102" t="s">
        <v>750</v>
      </c>
      <c r="D402" s="67"/>
      <c r="E402" s="10" t="s">
        <v>751</v>
      </c>
      <c r="G402" s="27">
        <f t="shared" si="9"/>
        <v>0</v>
      </c>
      <c r="L402" s="25" t="str">
        <f>IF(H402&gt;0,VLOOKUP(N402,Hoja1!AM$3:AN$100,2,0),"")</f>
        <v/>
      </c>
      <c r="N402" s="25" t="str">
        <f t="shared" si="10"/>
        <v xml:space="preserve"> </v>
      </c>
      <c r="T402"/>
      <c r="U402" t="s">
        <v>1383</v>
      </c>
      <c r="V402" t="s">
        <v>1383</v>
      </c>
      <c r="W402" t="s">
        <v>1383</v>
      </c>
      <c r="X402" t="s">
        <v>1383</v>
      </c>
      <c r="Y402" t="s">
        <v>1383</v>
      </c>
      <c r="Z402" t="s">
        <v>1383</v>
      </c>
      <c r="AA402" t="s">
        <v>1383</v>
      </c>
      <c r="AB402" t="s">
        <v>1383</v>
      </c>
      <c r="AC402" t="s">
        <v>1383</v>
      </c>
      <c r="AD402" t="s">
        <v>1383</v>
      </c>
      <c r="AE402" t="s">
        <v>1383</v>
      </c>
    </row>
    <row r="403" spans="1:31" ht="30" x14ac:dyDescent="0.25">
      <c r="A403" s="109"/>
      <c r="B403" s="109"/>
      <c r="C403" s="103"/>
      <c r="D403" s="67" t="s">
        <v>752</v>
      </c>
      <c r="E403" s="6" t="s">
        <v>753</v>
      </c>
      <c r="F403" s="27" t="s">
        <v>817</v>
      </c>
      <c r="G403" s="27">
        <f t="shared" si="9"/>
        <v>0</v>
      </c>
      <c r="H403" s="27" t="s">
        <v>828</v>
      </c>
      <c r="I403" s="27" t="s">
        <v>1245</v>
      </c>
      <c r="L403" s="25" t="e">
        <f>IF(H403&gt;0,VLOOKUP(N403,Hoja1!AM$3:AN$100,2,0),"")</f>
        <v>#N/A</v>
      </c>
      <c r="N403" s="25" t="str">
        <f t="shared" si="10"/>
        <v>Charla Cambio Climatico</v>
      </c>
      <c r="T403"/>
      <c r="U403" s="6" t="s">
        <v>956</v>
      </c>
      <c r="V403" s="6"/>
      <c r="W403" s="6"/>
      <c r="X403" s="6"/>
      <c r="Y403" s="6"/>
      <c r="Z403" s="6"/>
      <c r="AA403" s="6"/>
      <c r="AB403" s="6"/>
      <c r="AC403" s="6"/>
      <c r="AD403" s="6"/>
      <c r="AE403" s="6"/>
    </row>
    <row r="404" spans="1:31" ht="75" x14ac:dyDescent="0.25">
      <c r="A404" s="109"/>
      <c r="B404" s="109"/>
      <c r="C404" s="103"/>
      <c r="D404" s="102" t="s">
        <v>754</v>
      </c>
      <c r="E404" s="102" t="s">
        <v>755</v>
      </c>
      <c r="F404" s="27" t="s">
        <v>817</v>
      </c>
      <c r="G404" s="27">
        <f t="shared" si="9"/>
        <v>0</v>
      </c>
      <c r="H404" s="27" t="s">
        <v>884</v>
      </c>
      <c r="I404" s="27" t="s">
        <v>1235</v>
      </c>
      <c r="L404" s="25" t="e">
        <f>IF(H404&gt;0,VLOOKUP(N404,Hoja1!AM$3:AN$100,2,0),"")</f>
        <v>#N/A</v>
      </c>
      <c r="N404" s="25" t="str">
        <f t="shared" si="10"/>
        <v>Doc_Scan Lista Asistencia</v>
      </c>
      <c r="R404" t="s">
        <v>956</v>
      </c>
      <c r="S404" s="32" t="s">
        <v>1001</v>
      </c>
      <c r="T404"/>
      <c r="U404" s="102" t="s">
        <v>956</v>
      </c>
      <c r="V404" s="102"/>
      <c r="W404" s="102"/>
      <c r="X404" s="102"/>
      <c r="Y404" s="102"/>
      <c r="Z404" s="102"/>
      <c r="AA404" s="102"/>
      <c r="AB404" s="102"/>
      <c r="AC404" s="102"/>
      <c r="AD404" s="102"/>
      <c r="AE404" s="102"/>
    </row>
    <row r="405" spans="1:31" x14ac:dyDescent="0.25">
      <c r="A405" s="109"/>
      <c r="B405" s="109"/>
      <c r="C405" s="104"/>
      <c r="D405" s="104"/>
      <c r="E405" s="104"/>
      <c r="H405" s="27" t="s">
        <v>1046</v>
      </c>
      <c r="I405" s="27" t="s">
        <v>1153</v>
      </c>
      <c r="N405" s="25" t="str">
        <f t="shared" si="10"/>
        <v>Divulgación Mural</v>
      </c>
      <c r="T405"/>
      <c r="U405" s="104"/>
      <c r="V405" s="104"/>
      <c r="W405" s="104"/>
      <c r="X405" s="104"/>
      <c r="Y405" s="104"/>
      <c r="Z405" s="104"/>
      <c r="AA405" s="104"/>
      <c r="AB405" s="104"/>
      <c r="AC405" s="104"/>
      <c r="AD405" s="104"/>
      <c r="AE405" s="104"/>
    </row>
    <row r="406" spans="1:31" ht="20.25" x14ac:dyDescent="0.25">
      <c r="A406" s="109"/>
      <c r="B406" s="109"/>
      <c r="C406" s="109" t="s">
        <v>756</v>
      </c>
      <c r="D406" s="67"/>
      <c r="E406" s="10" t="s">
        <v>757</v>
      </c>
      <c r="G406" s="27">
        <f t="shared" si="9"/>
        <v>0</v>
      </c>
      <c r="L406" s="25" t="str">
        <f>IF(H406&gt;0,VLOOKUP(N406,Hoja1!AM$3:AN$100,2,0),"")</f>
        <v/>
      </c>
      <c r="N406" s="25" t="str">
        <f t="shared" si="10"/>
        <v xml:space="preserve"> </v>
      </c>
      <c r="T406"/>
      <c r="U406" t="s">
        <v>1383</v>
      </c>
      <c r="V406" t="s">
        <v>1383</v>
      </c>
      <c r="W406" t="s">
        <v>1383</v>
      </c>
      <c r="X406" t="s">
        <v>1383</v>
      </c>
      <c r="Y406" t="s">
        <v>1383</v>
      </c>
      <c r="Z406" t="s">
        <v>1383</v>
      </c>
      <c r="AA406" t="s">
        <v>1383</v>
      </c>
      <c r="AB406" t="s">
        <v>1383</v>
      </c>
      <c r="AC406" t="s">
        <v>1383</v>
      </c>
      <c r="AD406" t="s">
        <v>1383</v>
      </c>
      <c r="AE406" t="s">
        <v>1383</v>
      </c>
    </row>
    <row r="407" spans="1:31" ht="45" x14ac:dyDescent="0.25">
      <c r="A407" s="109"/>
      <c r="B407" s="109"/>
      <c r="C407" s="109"/>
      <c r="D407" s="67" t="s">
        <v>758</v>
      </c>
      <c r="E407" s="6" t="s">
        <v>759</v>
      </c>
      <c r="F407" s="27" t="s">
        <v>817</v>
      </c>
      <c r="G407" s="27">
        <f t="shared" si="9"/>
        <v>0</v>
      </c>
      <c r="H407" s="27" t="s">
        <v>819</v>
      </c>
      <c r="I407" s="27" t="s">
        <v>1141</v>
      </c>
      <c r="L407" s="25" t="e">
        <f>IF(H407&gt;0,VLOOKUP(N407,Hoja1!AM$3:AN$100,2,0),"")</f>
        <v>#N/A</v>
      </c>
      <c r="N407" s="25" t="str">
        <f t="shared" si="10"/>
        <v>Foto Biodiesel</v>
      </c>
      <c r="T407"/>
      <c r="U407" s="6" t="s">
        <v>956</v>
      </c>
      <c r="V407" s="6" t="s">
        <v>956</v>
      </c>
      <c r="W407" s="6" t="s">
        <v>956</v>
      </c>
      <c r="X407" s="6" t="s">
        <v>956</v>
      </c>
      <c r="Y407" s="6" t="s">
        <v>956</v>
      </c>
      <c r="Z407" s="6" t="s">
        <v>956</v>
      </c>
      <c r="AA407" s="6" t="s">
        <v>956</v>
      </c>
      <c r="AB407" s="6" t="s">
        <v>956</v>
      </c>
      <c r="AC407" s="6" t="s">
        <v>956</v>
      </c>
      <c r="AD407" s="6" t="s">
        <v>956</v>
      </c>
      <c r="AE407" s="6"/>
    </row>
    <row r="408" spans="1:31" ht="45" x14ac:dyDescent="0.25">
      <c r="A408" s="109"/>
      <c r="B408" s="109"/>
      <c r="C408" s="109"/>
      <c r="D408" s="67" t="s">
        <v>760</v>
      </c>
      <c r="E408" s="6" t="s">
        <v>761</v>
      </c>
      <c r="F408" s="27" t="s">
        <v>817</v>
      </c>
      <c r="G408" s="27">
        <f t="shared" si="9"/>
        <v>0</v>
      </c>
      <c r="H408" s="27" t="s">
        <v>819</v>
      </c>
      <c r="I408" s="27" t="s">
        <v>1246</v>
      </c>
      <c r="L408" s="25" t="e">
        <f>IF(H408&gt;0,VLOOKUP(N408,Hoja1!AM$3:AN$100,2,0),"")</f>
        <v>#N/A</v>
      </c>
      <c r="N408" s="25" t="str">
        <f t="shared" si="10"/>
        <v>Foto Incentivo transporte bajo en emisiones</v>
      </c>
      <c r="T408"/>
      <c r="U408" s="6" t="s">
        <v>956</v>
      </c>
      <c r="V408" s="6"/>
      <c r="W408" s="6"/>
      <c r="X408" s="6"/>
      <c r="Y408" s="6"/>
      <c r="Z408" s="6"/>
      <c r="AA408" s="6"/>
      <c r="AB408" s="6"/>
      <c r="AC408" s="6"/>
      <c r="AD408" s="6"/>
      <c r="AE408" s="6"/>
    </row>
    <row r="409" spans="1:31" ht="90" x14ac:dyDescent="0.25">
      <c r="A409" s="109"/>
      <c r="B409" s="109"/>
      <c r="C409" s="109"/>
      <c r="D409" s="67" t="s">
        <v>762</v>
      </c>
      <c r="E409" s="6" t="s">
        <v>763</v>
      </c>
      <c r="F409" s="27" t="s">
        <v>817</v>
      </c>
      <c r="G409" s="27">
        <f t="shared" si="9"/>
        <v>0</v>
      </c>
      <c r="H409" s="27" t="s">
        <v>847</v>
      </c>
      <c r="I409" s="27" t="s">
        <v>1247</v>
      </c>
      <c r="L409" s="25" t="e">
        <f>IF(H409&gt;0,VLOOKUP(N409,Hoja1!AM$3:AN$100,2,0),"")</f>
        <v>#N/A</v>
      </c>
      <c r="N409" s="25" t="str">
        <f t="shared" si="10"/>
        <v>Registro Cambio de Aceite Quemado</v>
      </c>
      <c r="R409" t="s">
        <v>956</v>
      </c>
      <c r="S409" s="32" t="s">
        <v>1002</v>
      </c>
      <c r="T409"/>
      <c r="U409" s="6" t="s">
        <v>956</v>
      </c>
      <c r="V409" s="6"/>
      <c r="W409" s="6"/>
      <c r="X409" s="6"/>
      <c r="Y409" s="6"/>
      <c r="Z409" s="6"/>
      <c r="AA409" s="6"/>
      <c r="AB409" s="6"/>
      <c r="AC409" s="6"/>
      <c r="AD409" s="6"/>
      <c r="AE409" s="6"/>
    </row>
    <row r="410" spans="1:31" ht="43.5" x14ac:dyDescent="0.25">
      <c r="A410" s="109"/>
      <c r="B410" s="109" t="s">
        <v>764</v>
      </c>
      <c r="C410" s="67"/>
      <c r="D410" s="67"/>
      <c r="E410" s="9" t="s">
        <v>765</v>
      </c>
      <c r="G410" s="27">
        <f t="shared" si="9"/>
        <v>0</v>
      </c>
      <c r="L410" s="25" t="str">
        <f>IF(H410&gt;0,VLOOKUP(N410,Hoja1!AM$3:AN$100,2,0),"")</f>
        <v/>
      </c>
      <c r="N410" s="25" t="str">
        <f t="shared" si="10"/>
        <v xml:space="preserve"> </v>
      </c>
      <c r="T410"/>
      <c r="U410" t="s">
        <v>1383</v>
      </c>
      <c r="V410" t="s">
        <v>1383</v>
      </c>
      <c r="W410" t="s">
        <v>1383</v>
      </c>
      <c r="X410" t="s">
        <v>1383</v>
      </c>
      <c r="Y410" t="s">
        <v>1383</v>
      </c>
      <c r="Z410" t="s">
        <v>1383</v>
      </c>
      <c r="AA410" t="s">
        <v>1383</v>
      </c>
      <c r="AB410" t="s">
        <v>1383</v>
      </c>
      <c r="AC410" t="s">
        <v>1383</v>
      </c>
      <c r="AD410" t="s">
        <v>1383</v>
      </c>
      <c r="AE410" t="s">
        <v>1383</v>
      </c>
    </row>
    <row r="411" spans="1:31" ht="30" x14ac:dyDescent="0.25">
      <c r="A411" s="109"/>
      <c r="B411" s="109"/>
      <c r="C411" s="67"/>
      <c r="D411" s="67"/>
      <c r="E411" s="14" t="s">
        <v>766</v>
      </c>
      <c r="G411" s="27">
        <f t="shared" si="9"/>
        <v>0</v>
      </c>
      <c r="L411" s="25" t="str">
        <f>IF(H411&gt;0,VLOOKUP(N411,Hoja1!AM$3:AN$100,2,0),"")</f>
        <v/>
      </c>
      <c r="N411" s="25" t="str">
        <f t="shared" si="10"/>
        <v xml:space="preserve"> </v>
      </c>
      <c r="T411"/>
      <c r="U411" t="s">
        <v>1383</v>
      </c>
      <c r="V411" t="s">
        <v>1383</v>
      </c>
      <c r="W411" t="s">
        <v>1383</v>
      </c>
      <c r="X411" t="s">
        <v>1383</v>
      </c>
      <c r="Y411" t="s">
        <v>1383</v>
      </c>
      <c r="Z411" t="s">
        <v>1383</v>
      </c>
      <c r="AA411" t="s">
        <v>1383</v>
      </c>
      <c r="AB411" t="s">
        <v>1383</v>
      </c>
      <c r="AC411" t="s">
        <v>1383</v>
      </c>
      <c r="AD411" t="s">
        <v>1383</v>
      </c>
      <c r="AE411" t="s">
        <v>1383</v>
      </c>
    </row>
    <row r="412" spans="1:31" ht="20.25" x14ac:dyDescent="0.25">
      <c r="A412" s="109"/>
      <c r="B412" s="109"/>
      <c r="C412" s="109" t="s">
        <v>767</v>
      </c>
      <c r="D412" s="67"/>
      <c r="E412" s="10" t="s">
        <v>768</v>
      </c>
      <c r="G412" s="27">
        <f t="shared" si="9"/>
        <v>0</v>
      </c>
      <c r="L412" s="25" t="str">
        <f>IF(H412&gt;0,VLOOKUP(N412,Hoja1!AM$3:AN$100,2,0),"")</f>
        <v/>
      </c>
      <c r="N412" s="25" t="str">
        <f t="shared" si="10"/>
        <v xml:space="preserve"> </v>
      </c>
      <c r="T412"/>
      <c r="U412" t="s">
        <v>1383</v>
      </c>
      <c r="V412" t="s">
        <v>1383</v>
      </c>
      <c r="W412" t="s">
        <v>1383</v>
      </c>
      <c r="X412" t="s">
        <v>1383</v>
      </c>
      <c r="Y412" t="s">
        <v>1383</v>
      </c>
      <c r="Z412" t="s">
        <v>1383</v>
      </c>
      <c r="AA412" t="s">
        <v>1383</v>
      </c>
      <c r="AB412" t="s">
        <v>1383</v>
      </c>
      <c r="AC412" t="s">
        <v>1383</v>
      </c>
      <c r="AD412" t="s">
        <v>1383</v>
      </c>
      <c r="AE412" t="s">
        <v>1383</v>
      </c>
    </row>
    <row r="413" spans="1:31" ht="30" x14ac:dyDescent="0.25">
      <c r="A413" s="109"/>
      <c r="B413" s="109"/>
      <c r="C413" s="109"/>
      <c r="D413" s="67" t="s">
        <v>769</v>
      </c>
      <c r="E413" s="6" t="s">
        <v>770</v>
      </c>
      <c r="F413" s="27" t="s">
        <v>809</v>
      </c>
      <c r="G413" s="27">
        <f t="shared" si="9"/>
        <v>0</v>
      </c>
      <c r="H413" s="27" t="s">
        <v>819</v>
      </c>
      <c r="I413" s="27" t="s">
        <v>1248</v>
      </c>
      <c r="L413" s="25" t="e">
        <f>IF(H413&gt;0,VLOOKUP(N413,Hoja1!AM$3:AN$100,2,0),"")</f>
        <v>#N/A</v>
      </c>
      <c r="N413" s="25" t="str">
        <f t="shared" si="10"/>
        <v>Foto Planntas nativas estructuras</v>
      </c>
      <c r="T413"/>
      <c r="U413" s="6" t="s">
        <v>956</v>
      </c>
      <c r="V413" s="6"/>
      <c r="W413" s="6"/>
      <c r="X413" s="6"/>
      <c r="Y413" s="6"/>
      <c r="Z413" s="6"/>
      <c r="AA413" s="6"/>
      <c r="AB413" s="6"/>
      <c r="AC413" s="6"/>
      <c r="AD413" s="6"/>
      <c r="AE413" s="6"/>
    </row>
    <row r="414" spans="1:31" ht="120" x14ac:dyDescent="0.25">
      <c r="A414" s="109"/>
      <c r="B414" s="109"/>
      <c r="C414" s="109"/>
      <c r="D414" s="67" t="s">
        <v>771</v>
      </c>
      <c r="E414" s="6" t="s">
        <v>772</v>
      </c>
      <c r="F414" s="29" t="s">
        <v>809</v>
      </c>
      <c r="G414" s="27">
        <f t="shared" si="9"/>
        <v>0</v>
      </c>
      <c r="H414" s="27" t="s">
        <v>1046</v>
      </c>
      <c r="I414" s="27" t="s">
        <v>1050</v>
      </c>
      <c r="L414" s="25" t="e">
        <f>IF(H414&gt;0,VLOOKUP(N414,Hoja1!AM$3:AN$100,2,0),"")</f>
        <v>#N/A</v>
      </c>
      <c r="N414" s="25" t="str">
        <f t="shared" si="10"/>
        <v>Divulgación Revista Act I/E</v>
      </c>
      <c r="R414" t="s">
        <v>956</v>
      </c>
      <c r="S414" s="32" t="s">
        <v>1003</v>
      </c>
      <c r="T414"/>
      <c r="U414" s="6" t="s">
        <v>956</v>
      </c>
      <c r="V414" s="6"/>
      <c r="W414" s="6"/>
      <c r="X414" s="6"/>
      <c r="Y414" s="6"/>
      <c r="Z414" s="6"/>
      <c r="AA414" s="6"/>
      <c r="AB414" s="6"/>
      <c r="AC414" s="6"/>
      <c r="AD414" s="6"/>
      <c r="AE414" s="6"/>
    </row>
    <row r="415" spans="1:31" ht="30" x14ac:dyDescent="0.25">
      <c r="A415" s="109"/>
      <c r="B415" s="109"/>
      <c r="C415" s="109"/>
      <c r="D415" s="67" t="s">
        <v>773</v>
      </c>
      <c r="E415" s="6" t="s">
        <v>774</v>
      </c>
      <c r="F415" s="27" t="s">
        <v>809</v>
      </c>
      <c r="G415" s="27">
        <f t="shared" si="9"/>
        <v>0</v>
      </c>
      <c r="H415" s="27" t="s">
        <v>819</v>
      </c>
      <c r="I415" s="27" t="s">
        <v>1249</v>
      </c>
      <c r="L415" s="25" t="e">
        <f>IF(H415&gt;0,VLOOKUP(N415,Hoja1!AM$3:AN$100,2,0),"")</f>
        <v>#N/A</v>
      </c>
      <c r="N415" s="25" t="str">
        <f t="shared" si="10"/>
        <v>Foto Danaus, Sonati</v>
      </c>
      <c r="T415"/>
      <c r="U415" s="6" t="s">
        <v>956</v>
      </c>
      <c r="V415" s="6"/>
      <c r="W415" s="6"/>
      <c r="X415" s="6"/>
      <c r="Y415" s="6"/>
      <c r="Z415" s="6"/>
      <c r="AA415" s="6"/>
      <c r="AB415" s="6"/>
      <c r="AC415" s="6"/>
      <c r="AD415" s="6"/>
      <c r="AE415" s="6"/>
    </row>
    <row r="416" spans="1:31" ht="20.25" x14ac:dyDescent="0.25">
      <c r="A416" s="109"/>
      <c r="B416" s="109"/>
      <c r="C416" s="109" t="s">
        <v>775</v>
      </c>
      <c r="D416" s="67"/>
      <c r="E416" s="10" t="s">
        <v>776</v>
      </c>
      <c r="G416" s="27">
        <f t="shared" si="9"/>
        <v>0</v>
      </c>
      <c r="L416" s="25" t="str">
        <f>IF(H416&gt;0,VLOOKUP(N416,Hoja1!AM$3:AN$100,2,0),"")</f>
        <v/>
      </c>
      <c r="N416" s="25" t="str">
        <f t="shared" si="10"/>
        <v xml:space="preserve"> </v>
      </c>
      <c r="T416"/>
      <c r="U416" t="s">
        <v>1383</v>
      </c>
      <c r="V416" t="s">
        <v>1383</v>
      </c>
      <c r="W416" t="s">
        <v>1383</v>
      </c>
      <c r="X416" t="s">
        <v>1383</v>
      </c>
      <c r="Y416" t="s">
        <v>1383</v>
      </c>
      <c r="Z416" t="s">
        <v>1383</v>
      </c>
      <c r="AA416" t="s">
        <v>1383</v>
      </c>
      <c r="AB416" t="s">
        <v>1383</v>
      </c>
      <c r="AC416" t="s">
        <v>1383</v>
      </c>
      <c r="AD416" t="s">
        <v>1383</v>
      </c>
      <c r="AE416" t="s">
        <v>1383</v>
      </c>
    </row>
    <row r="417" spans="1:31" ht="90" x14ac:dyDescent="0.25">
      <c r="A417" s="109"/>
      <c r="B417" s="109"/>
      <c r="C417" s="109"/>
      <c r="D417" s="67" t="s">
        <v>777</v>
      </c>
      <c r="E417" s="6" t="s">
        <v>778</v>
      </c>
      <c r="F417" s="27" t="s">
        <v>809</v>
      </c>
      <c r="G417" s="27">
        <f t="shared" si="9"/>
        <v>0</v>
      </c>
      <c r="H417" s="27" t="s">
        <v>1046</v>
      </c>
      <c r="I417" s="27" t="s">
        <v>1050</v>
      </c>
      <c r="L417" s="25" t="e">
        <f>IF(H417&gt;0,VLOOKUP(N417,Hoja1!AM$3:AN$100,2,0),"")</f>
        <v>#N/A</v>
      </c>
      <c r="N417" s="25" t="str">
        <f t="shared" si="10"/>
        <v>Divulgación Revista Act I/E</v>
      </c>
      <c r="Q417" t="s">
        <v>956</v>
      </c>
      <c r="S417" s="32" t="s">
        <v>1004</v>
      </c>
      <c r="T417" s="33">
        <v>1</v>
      </c>
      <c r="U417" s="6" t="s">
        <v>956</v>
      </c>
      <c r="V417" s="6"/>
      <c r="W417" s="6"/>
      <c r="X417" s="6"/>
      <c r="Y417" s="6" t="s">
        <v>956</v>
      </c>
      <c r="Z417" s="6"/>
      <c r="AA417" s="6"/>
      <c r="AB417" s="6"/>
      <c r="AC417" s="6"/>
      <c r="AD417" s="6"/>
      <c r="AE417" s="6"/>
    </row>
    <row r="418" spans="1:31" ht="45" x14ac:dyDescent="0.25">
      <c r="A418" s="109"/>
      <c r="B418" s="109"/>
      <c r="C418" s="109"/>
      <c r="D418" s="67" t="s">
        <v>779</v>
      </c>
      <c r="E418" s="6" t="s">
        <v>780</v>
      </c>
      <c r="F418" s="27" t="s">
        <v>809</v>
      </c>
      <c r="G418" s="27">
        <f t="shared" si="9"/>
        <v>1</v>
      </c>
      <c r="H418" s="27" t="s">
        <v>819</v>
      </c>
      <c r="I418" s="27" t="s">
        <v>1178</v>
      </c>
      <c r="J418" s="27" t="s">
        <v>1217</v>
      </c>
      <c r="L418" s="25" t="e">
        <f>IF(H418&gt;0,VLOOKUP(N418,Hoja1!AM$3:AN$100,2,0),"")</f>
        <v>#N/A</v>
      </c>
      <c r="N418" s="25" t="str">
        <f t="shared" si="10"/>
        <v>Foto Voluntariado</v>
      </c>
      <c r="T418"/>
      <c r="U418" s="6" t="s">
        <v>956</v>
      </c>
      <c r="V418" s="6" t="s">
        <v>956</v>
      </c>
      <c r="W418" s="6" t="s">
        <v>956</v>
      </c>
      <c r="X418" s="6" t="s">
        <v>956</v>
      </c>
      <c r="Y418" s="6" t="s">
        <v>956</v>
      </c>
      <c r="Z418" s="6" t="s">
        <v>956</v>
      </c>
      <c r="AA418" s="6" t="s">
        <v>956</v>
      </c>
      <c r="AB418" s="6" t="s">
        <v>956</v>
      </c>
      <c r="AC418" s="6" t="s">
        <v>956</v>
      </c>
      <c r="AD418" s="6" t="s">
        <v>956</v>
      </c>
      <c r="AE418" s="6"/>
    </row>
    <row r="419" spans="1:31" ht="45" x14ac:dyDescent="0.25">
      <c r="A419" s="109"/>
      <c r="B419" s="109"/>
      <c r="C419" s="109"/>
      <c r="D419" s="67" t="s">
        <v>781</v>
      </c>
      <c r="E419" s="6" t="s">
        <v>782</v>
      </c>
      <c r="F419" s="27" t="s">
        <v>809</v>
      </c>
      <c r="G419" s="27">
        <f t="shared" si="9"/>
        <v>0</v>
      </c>
      <c r="H419" s="27" t="s">
        <v>884</v>
      </c>
      <c r="I419" s="27" t="s">
        <v>1250</v>
      </c>
      <c r="L419" s="25" t="e">
        <f>IF(H419&gt;0,VLOOKUP(N419,Hoja1!AM$3:AN$100,2,0),"")</f>
        <v>#N/A</v>
      </c>
      <c r="N419" s="25" t="str">
        <f t="shared" si="10"/>
        <v>Doc_Scan Afiliación ACM y otras organizaciones</v>
      </c>
      <c r="T419"/>
      <c r="U419" s="6" t="s">
        <v>956</v>
      </c>
      <c r="V419" s="6"/>
      <c r="W419" s="6"/>
      <c r="X419" s="6"/>
      <c r="Y419" s="6"/>
      <c r="Z419" s="6"/>
      <c r="AA419" s="6"/>
      <c r="AB419" s="6"/>
      <c r="AC419" s="6"/>
      <c r="AD419" s="6"/>
      <c r="AE419" s="6"/>
    </row>
    <row r="420" spans="1:31" ht="21.75" x14ac:dyDescent="0.25">
      <c r="A420" s="109"/>
      <c r="B420" s="102" t="s">
        <v>783</v>
      </c>
      <c r="C420" s="67"/>
      <c r="D420" s="67"/>
      <c r="E420" s="9" t="s">
        <v>784</v>
      </c>
      <c r="G420" s="27">
        <f t="shared" si="9"/>
        <v>0</v>
      </c>
      <c r="L420" s="25" t="str">
        <f>IF(H420&gt;0,VLOOKUP(N420,Hoja1!AM$3:AN$100,2,0),"")</f>
        <v/>
      </c>
      <c r="N420" s="25" t="str">
        <f t="shared" si="10"/>
        <v xml:space="preserve"> </v>
      </c>
      <c r="T420"/>
      <c r="U420" t="s">
        <v>1383</v>
      </c>
      <c r="V420" t="s">
        <v>1383</v>
      </c>
      <c r="W420" t="s">
        <v>1383</v>
      </c>
      <c r="X420" t="s">
        <v>1383</v>
      </c>
      <c r="Y420" t="s">
        <v>1383</v>
      </c>
      <c r="Z420" t="s">
        <v>1383</v>
      </c>
      <c r="AA420" t="s">
        <v>1383</v>
      </c>
      <c r="AB420" t="s">
        <v>1383</v>
      </c>
      <c r="AC420" t="s">
        <v>1383</v>
      </c>
      <c r="AD420" t="s">
        <v>1383</v>
      </c>
      <c r="AE420" t="s">
        <v>1383</v>
      </c>
    </row>
    <row r="421" spans="1:31" ht="30" x14ac:dyDescent="0.25">
      <c r="A421" s="109"/>
      <c r="B421" s="103"/>
      <c r="C421" s="67"/>
      <c r="D421" s="67"/>
      <c r="E421" s="14" t="s">
        <v>785</v>
      </c>
      <c r="G421" s="27">
        <f t="shared" si="9"/>
        <v>0</v>
      </c>
      <c r="L421" s="25" t="str">
        <f>IF(H421&gt;0,VLOOKUP(N421,Hoja1!AM$3:AN$100,2,0),"")</f>
        <v/>
      </c>
      <c r="N421" s="25" t="str">
        <f t="shared" si="10"/>
        <v xml:space="preserve"> </v>
      </c>
      <c r="T421"/>
      <c r="U421" t="s">
        <v>1383</v>
      </c>
      <c r="V421" t="s">
        <v>1383</v>
      </c>
      <c r="W421" t="s">
        <v>1383</v>
      </c>
      <c r="X421" t="s">
        <v>1383</v>
      </c>
      <c r="Y421" t="s">
        <v>1383</v>
      </c>
      <c r="Z421" t="s">
        <v>1383</v>
      </c>
      <c r="AA421" t="s">
        <v>1383</v>
      </c>
      <c r="AB421" t="s">
        <v>1383</v>
      </c>
      <c r="AC421" t="s">
        <v>1383</v>
      </c>
      <c r="AD421" t="s">
        <v>1383</v>
      </c>
      <c r="AE421" t="s">
        <v>1383</v>
      </c>
    </row>
    <row r="422" spans="1:31" ht="20.25" x14ac:dyDescent="0.25">
      <c r="A422" s="109"/>
      <c r="B422" s="103"/>
      <c r="C422" s="109" t="s">
        <v>786</v>
      </c>
      <c r="D422" s="67"/>
      <c r="E422" s="10" t="s">
        <v>787</v>
      </c>
      <c r="G422" s="27">
        <f t="shared" si="9"/>
        <v>0</v>
      </c>
      <c r="L422" s="25" t="str">
        <f>IF(H422&gt;0,VLOOKUP(N422,Hoja1!AM$3:AN$100,2,0),"")</f>
        <v/>
      </c>
      <c r="N422" s="25" t="str">
        <f t="shared" si="10"/>
        <v xml:space="preserve"> </v>
      </c>
      <c r="T422"/>
      <c r="U422" t="s">
        <v>1383</v>
      </c>
      <c r="V422" t="s">
        <v>1383</v>
      </c>
      <c r="W422" t="s">
        <v>1383</v>
      </c>
      <c r="X422" t="s">
        <v>1383</v>
      </c>
      <c r="Y422" t="s">
        <v>1383</v>
      </c>
      <c r="Z422" t="s">
        <v>1383</v>
      </c>
      <c r="AA422" t="s">
        <v>1383</v>
      </c>
      <c r="AB422" t="s">
        <v>1383</v>
      </c>
      <c r="AC422" t="s">
        <v>1383</v>
      </c>
      <c r="AD422" t="s">
        <v>1383</v>
      </c>
      <c r="AE422" t="s">
        <v>1383</v>
      </c>
    </row>
    <row r="423" spans="1:31" ht="90" x14ac:dyDescent="0.25">
      <c r="A423" s="109"/>
      <c r="B423" s="103"/>
      <c r="C423" s="109"/>
      <c r="D423" s="67" t="s">
        <v>788</v>
      </c>
      <c r="E423" s="6" t="s">
        <v>789</v>
      </c>
      <c r="F423" s="27" t="s">
        <v>809</v>
      </c>
      <c r="G423" s="27">
        <f t="shared" si="9"/>
        <v>0</v>
      </c>
      <c r="H423" s="27" t="s">
        <v>884</v>
      </c>
      <c r="I423" s="27" t="s">
        <v>1251</v>
      </c>
      <c r="L423" s="25" t="e">
        <f>IF(H423&gt;0,VLOOKUP(N423,Hoja1!AM$3:AN$100,2,0),"")</f>
        <v>#N/A</v>
      </c>
      <c r="M423" s="61" t="s">
        <v>1252</v>
      </c>
      <c r="N423" s="25" t="str">
        <f t="shared" si="10"/>
        <v xml:space="preserve">Doc_Scan Recetas </v>
      </c>
      <c r="T423"/>
      <c r="U423" s="6" t="s">
        <v>956</v>
      </c>
      <c r="V423" s="6"/>
      <c r="W423" s="6"/>
      <c r="X423" s="6"/>
      <c r="Y423" s="6"/>
      <c r="Z423" s="6"/>
      <c r="AA423" s="6"/>
      <c r="AB423" s="6"/>
      <c r="AC423" s="6"/>
      <c r="AD423" s="6"/>
      <c r="AE423" s="6"/>
    </row>
    <row r="424" spans="1:31" x14ac:dyDescent="0.25">
      <c r="A424" s="109"/>
      <c r="B424" s="103"/>
      <c r="C424" s="109"/>
      <c r="D424" s="102" t="s">
        <v>790</v>
      </c>
      <c r="E424" s="102" t="s">
        <v>791</v>
      </c>
      <c r="F424" s="27" t="s">
        <v>809</v>
      </c>
      <c r="G424" s="27">
        <f t="shared" si="9"/>
        <v>0</v>
      </c>
      <c r="H424" s="27" t="s">
        <v>820</v>
      </c>
      <c r="I424" s="27" t="s">
        <v>822</v>
      </c>
      <c r="L424" s="25" t="str">
        <f>IF(H424&gt;0,VLOOKUP(N424,Hoja1!AM$3:AN$100,2,0),"")</f>
        <v>GA-01-02</v>
      </c>
      <c r="N424" s="25" t="str">
        <f t="shared" si="10"/>
        <v>Política Compras</v>
      </c>
      <c r="T424"/>
      <c r="U424" s="102" t="s">
        <v>956</v>
      </c>
      <c r="V424" s="102"/>
      <c r="W424" s="102"/>
      <c r="X424" s="102"/>
      <c r="Y424" s="102"/>
      <c r="Z424" s="102"/>
      <c r="AA424" s="102"/>
      <c r="AB424" s="102"/>
      <c r="AC424" s="102"/>
      <c r="AD424" s="102"/>
      <c r="AE424" s="102"/>
    </row>
    <row r="425" spans="1:31" ht="30" x14ac:dyDescent="0.25">
      <c r="A425" s="109"/>
      <c r="B425" s="103"/>
      <c r="C425" s="109"/>
      <c r="D425" s="103"/>
      <c r="E425" s="103"/>
      <c r="H425" s="27" t="s">
        <v>1091</v>
      </c>
      <c r="I425" s="27" t="s">
        <v>1227</v>
      </c>
      <c r="N425" s="25" t="str">
        <f t="shared" si="10"/>
        <v>Reporte_Sistema Consumos Productos</v>
      </c>
      <c r="T425"/>
      <c r="U425" s="103"/>
      <c r="V425" s="103"/>
      <c r="W425" s="103"/>
      <c r="X425" s="103"/>
      <c r="Y425" s="103"/>
      <c r="Z425" s="103"/>
      <c r="AA425" s="103"/>
      <c r="AB425" s="103"/>
      <c r="AC425" s="103"/>
      <c r="AD425" s="103"/>
      <c r="AE425" s="103"/>
    </row>
    <row r="426" spans="1:31" ht="45" x14ac:dyDescent="0.25">
      <c r="A426" s="109"/>
      <c r="B426" s="103"/>
      <c r="C426" s="109"/>
      <c r="D426" s="103"/>
      <c r="E426" s="103"/>
      <c r="H426" s="27" t="s">
        <v>884</v>
      </c>
      <c r="I426" s="27" t="s">
        <v>1254</v>
      </c>
      <c r="N426" s="25" t="str">
        <f t="shared" si="10"/>
        <v>Doc_Scan Semáforo Consumo Marítimo</v>
      </c>
      <c r="T426"/>
      <c r="U426" s="103"/>
      <c r="V426" s="103"/>
      <c r="W426" s="103"/>
      <c r="X426" s="103"/>
      <c r="Y426" s="103"/>
      <c r="Z426" s="103"/>
      <c r="AA426" s="103"/>
      <c r="AB426" s="103"/>
      <c r="AC426" s="103"/>
      <c r="AD426" s="103"/>
      <c r="AE426" s="103"/>
    </row>
    <row r="427" spans="1:31" ht="45" x14ac:dyDescent="0.25">
      <c r="A427" s="109"/>
      <c r="B427" s="103"/>
      <c r="C427" s="109"/>
      <c r="D427" s="104"/>
      <c r="E427" s="104"/>
      <c r="H427" s="27" t="s">
        <v>884</v>
      </c>
      <c r="I427" s="27" t="s">
        <v>1349</v>
      </c>
      <c r="N427" s="25" t="str">
        <f t="shared" si="10"/>
        <v>Doc_Scan Proceso para la producción y conservación</v>
      </c>
      <c r="T427"/>
      <c r="U427" s="104"/>
      <c r="V427" s="104"/>
      <c r="W427" s="104"/>
      <c r="X427" s="104"/>
      <c r="Y427" s="104"/>
      <c r="Z427" s="104"/>
      <c r="AA427" s="104"/>
      <c r="AB427" s="104"/>
      <c r="AC427" s="104"/>
      <c r="AD427" s="104"/>
      <c r="AE427" s="104"/>
    </row>
    <row r="428" spans="1:31" ht="45" x14ac:dyDescent="0.25">
      <c r="A428" s="109"/>
      <c r="B428" s="103"/>
      <c r="C428" s="109"/>
      <c r="D428" s="67" t="s">
        <v>792</v>
      </c>
      <c r="E428" s="6" t="s">
        <v>793</v>
      </c>
      <c r="F428" s="29" t="s">
        <v>809</v>
      </c>
      <c r="G428" s="27">
        <f t="shared" si="9"/>
        <v>0</v>
      </c>
      <c r="H428" s="27" t="s">
        <v>884</v>
      </c>
      <c r="I428" s="27" t="s">
        <v>1235</v>
      </c>
      <c r="L428" s="25" t="e">
        <f>IF(H428&gt;0,VLOOKUP(N428,Hoja1!AM$3:AN$100,2,0),"")</f>
        <v>#N/A</v>
      </c>
      <c r="N428" s="25" t="str">
        <f t="shared" si="10"/>
        <v>Doc_Scan Lista Asistencia</v>
      </c>
      <c r="T428"/>
      <c r="U428" s="6" t="s">
        <v>956</v>
      </c>
      <c r="V428" s="6"/>
      <c r="W428" s="6"/>
      <c r="X428" s="6"/>
      <c r="Y428" s="6"/>
      <c r="Z428" s="6"/>
      <c r="AA428" s="6"/>
      <c r="AB428" s="6"/>
      <c r="AC428" s="6"/>
      <c r="AD428" s="6"/>
      <c r="AE428" s="6"/>
    </row>
    <row r="429" spans="1:31" ht="20.25" x14ac:dyDescent="0.25">
      <c r="A429" s="109"/>
      <c r="B429" s="103"/>
      <c r="C429" s="109" t="s">
        <v>794</v>
      </c>
      <c r="D429" s="67"/>
      <c r="E429" s="10" t="s">
        <v>795</v>
      </c>
      <c r="G429" s="27">
        <f t="shared" si="9"/>
        <v>0</v>
      </c>
      <c r="L429" s="25" t="str">
        <f>IF(H429&gt;0,VLOOKUP(N429,Hoja1!AM$3:AN$100,2,0),"")</f>
        <v/>
      </c>
      <c r="N429" s="25" t="str">
        <f t="shared" si="10"/>
        <v xml:space="preserve"> </v>
      </c>
      <c r="T429"/>
      <c r="U429" t="s">
        <v>1383</v>
      </c>
      <c r="V429" t="s">
        <v>1383</v>
      </c>
      <c r="W429" t="s">
        <v>1383</v>
      </c>
      <c r="X429" t="s">
        <v>1383</v>
      </c>
      <c r="Y429" t="s">
        <v>1383</v>
      </c>
      <c r="Z429" t="s">
        <v>1383</v>
      </c>
      <c r="AA429" t="s">
        <v>1383</v>
      </c>
      <c r="AB429" t="s">
        <v>1383</v>
      </c>
      <c r="AC429" t="s">
        <v>1383</v>
      </c>
      <c r="AD429" t="s">
        <v>1383</v>
      </c>
      <c r="AE429" t="s">
        <v>1383</v>
      </c>
    </row>
    <row r="430" spans="1:31" ht="30" x14ac:dyDescent="0.25">
      <c r="A430" s="109"/>
      <c r="B430" s="103"/>
      <c r="C430" s="109"/>
      <c r="D430" s="67" t="s">
        <v>796</v>
      </c>
      <c r="E430" s="6" t="s">
        <v>797</v>
      </c>
      <c r="F430" s="27" t="s">
        <v>809</v>
      </c>
      <c r="G430" s="27">
        <f t="shared" si="9"/>
        <v>0</v>
      </c>
      <c r="H430" s="27" t="s">
        <v>821</v>
      </c>
      <c r="I430" s="27" t="s">
        <v>1255</v>
      </c>
      <c r="L430" s="25" t="str">
        <f>IF(H430&gt;0,VLOOKUP(N430,Hoja1!AM$3:AN$100,2,0),"")</f>
        <v>PG-GA-05</v>
      </c>
      <c r="N430" s="25" t="str">
        <f t="shared" si="10"/>
        <v>Programa Planeación Paisajístico</v>
      </c>
      <c r="T430"/>
      <c r="U430" s="6" t="s">
        <v>956</v>
      </c>
      <c r="V430" s="6"/>
      <c r="W430" s="6"/>
      <c r="X430" s="6"/>
      <c r="Y430" s="6"/>
      <c r="Z430" s="6"/>
      <c r="AA430" s="6"/>
      <c r="AB430" s="6"/>
      <c r="AC430" s="6" t="s">
        <v>956</v>
      </c>
      <c r="AD430" s="6"/>
      <c r="AE430" s="6"/>
    </row>
    <row r="431" spans="1:31" ht="90" x14ac:dyDescent="0.25">
      <c r="A431" s="109"/>
      <c r="B431" s="103"/>
      <c r="C431" s="109"/>
      <c r="D431" s="67" t="s">
        <v>798</v>
      </c>
      <c r="E431" s="6" t="s">
        <v>799</v>
      </c>
      <c r="F431" s="27" t="s">
        <v>809</v>
      </c>
      <c r="G431" s="27">
        <f t="shared" si="9"/>
        <v>0</v>
      </c>
      <c r="H431" s="27" t="s">
        <v>821</v>
      </c>
      <c r="I431" s="27" t="s">
        <v>1255</v>
      </c>
      <c r="L431" s="25" t="str">
        <f>IF(H431&gt;0,VLOOKUP(N431,Hoja1!AM$3:AN$100,2,0),"")</f>
        <v>PG-GA-05</v>
      </c>
      <c r="N431" s="25" t="str">
        <f t="shared" si="10"/>
        <v>Programa Planeación Paisajístico</v>
      </c>
      <c r="R431" t="s">
        <v>956</v>
      </c>
      <c r="S431" s="32" t="s">
        <v>1005</v>
      </c>
      <c r="T431"/>
      <c r="U431" s="6" t="s">
        <v>956</v>
      </c>
      <c r="V431" s="6"/>
      <c r="W431" s="6"/>
      <c r="X431" s="6"/>
      <c r="Y431" s="6"/>
      <c r="Z431" s="6"/>
      <c r="AA431" s="6"/>
      <c r="AB431" s="6"/>
      <c r="AC431" s="6" t="s">
        <v>956</v>
      </c>
      <c r="AD431" s="6"/>
      <c r="AE431" s="6"/>
    </row>
    <row r="432" spans="1:31" ht="20.25" x14ac:dyDescent="0.25">
      <c r="A432" s="109"/>
      <c r="B432" s="103"/>
      <c r="C432" s="102" t="s">
        <v>800</v>
      </c>
      <c r="D432" s="67"/>
      <c r="E432" s="10" t="s">
        <v>801</v>
      </c>
      <c r="G432" s="27">
        <f t="shared" si="9"/>
        <v>0</v>
      </c>
      <c r="L432" s="25" t="str">
        <f>IF(H432&gt;0,VLOOKUP(N432,Hoja1!AM$3:AN$100,2,0),"")</f>
        <v/>
      </c>
      <c r="N432" s="25" t="str">
        <f t="shared" si="10"/>
        <v xml:space="preserve"> </v>
      </c>
      <c r="T432"/>
      <c r="U432" t="s">
        <v>1383</v>
      </c>
      <c r="V432" t="s">
        <v>1383</v>
      </c>
      <c r="W432" t="s">
        <v>1383</v>
      </c>
      <c r="X432" t="s">
        <v>1383</v>
      </c>
      <c r="Y432" t="s">
        <v>1383</v>
      </c>
      <c r="Z432" t="s">
        <v>1383</v>
      </c>
      <c r="AA432" t="s">
        <v>1383</v>
      </c>
      <c r="AB432" t="s">
        <v>1383</v>
      </c>
      <c r="AC432" t="s">
        <v>1383</v>
      </c>
      <c r="AD432" t="s">
        <v>1383</v>
      </c>
      <c r="AE432" t="s">
        <v>1383</v>
      </c>
    </row>
    <row r="433" spans="1:31" ht="60" x14ac:dyDescent="0.25">
      <c r="A433" s="109"/>
      <c r="B433" s="103"/>
      <c r="C433" s="103"/>
      <c r="D433" s="66" t="s">
        <v>802</v>
      </c>
      <c r="E433" s="66" t="s">
        <v>803</v>
      </c>
      <c r="F433" s="27" t="s">
        <v>809</v>
      </c>
      <c r="G433" s="27">
        <f t="shared" si="9"/>
        <v>0</v>
      </c>
      <c r="H433" s="27" t="s">
        <v>820</v>
      </c>
      <c r="I433" s="27" t="s">
        <v>822</v>
      </c>
      <c r="L433" s="25" t="str">
        <f>IF(H433&gt;0,VLOOKUP(N433,Hoja1!AM$3:AN$100,2,0),"")</f>
        <v>GA-01-02</v>
      </c>
      <c r="N433" s="25" t="str">
        <f t="shared" si="10"/>
        <v>Política Compras</v>
      </c>
      <c r="T433"/>
      <c r="U433" s="75" t="s">
        <v>956</v>
      </c>
      <c r="V433" s="75"/>
      <c r="W433" s="75"/>
      <c r="X433" s="75"/>
      <c r="Y433" s="75"/>
      <c r="Z433" s="75"/>
      <c r="AA433" s="75"/>
      <c r="AB433" s="75"/>
      <c r="AC433" s="75"/>
      <c r="AD433" s="75"/>
      <c r="AE433" s="75"/>
    </row>
    <row r="434" spans="1:31" ht="105" x14ac:dyDescent="0.25">
      <c r="A434" s="109"/>
      <c r="B434" s="103"/>
      <c r="C434" s="103"/>
      <c r="D434" s="102" t="s">
        <v>804</v>
      </c>
      <c r="E434" s="102" t="s">
        <v>805</v>
      </c>
      <c r="F434" s="27" t="s">
        <v>809</v>
      </c>
      <c r="G434" s="27">
        <f t="shared" si="9"/>
        <v>0</v>
      </c>
      <c r="H434" s="27" t="s">
        <v>1046</v>
      </c>
      <c r="I434" s="27" t="s">
        <v>1048</v>
      </c>
      <c r="L434" s="25" t="e">
        <f>IF(H434&gt;0,VLOOKUP(N434,Hoja1!AM$3:AN$100,2,0),"")</f>
        <v>#N/A</v>
      </c>
      <c r="N434" s="25" t="str">
        <f t="shared" si="10"/>
        <v>Divulgación Facebook</v>
      </c>
      <c r="Q434" t="s">
        <v>956</v>
      </c>
      <c r="S434" s="32" t="s">
        <v>1006</v>
      </c>
      <c r="T434" s="33">
        <v>2</v>
      </c>
      <c r="U434" s="102" t="s">
        <v>956</v>
      </c>
      <c r="V434" s="102"/>
      <c r="W434" s="102"/>
      <c r="X434" s="102"/>
      <c r="Y434" s="102"/>
      <c r="Z434" s="102"/>
      <c r="AA434" s="102"/>
      <c r="AB434" s="102"/>
      <c r="AC434" s="102"/>
      <c r="AD434" s="102"/>
      <c r="AE434" s="102"/>
    </row>
    <row r="435" spans="1:31" ht="45" x14ac:dyDescent="0.25">
      <c r="A435" s="109"/>
      <c r="B435" s="103"/>
      <c r="C435" s="103"/>
      <c r="D435" s="103"/>
      <c r="E435" s="103"/>
      <c r="H435" s="27" t="s">
        <v>819</v>
      </c>
      <c r="I435" s="27" t="s">
        <v>1259</v>
      </c>
      <c r="N435" s="25" t="str">
        <f t="shared" si="10"/>
        <v>Foto Letreros no alimentar animales</v>
      </c>
      <c r="T435" s="41"/>
      <c r="U435" s="103"/>
      <c r="V435" s="103"/>
      <c r="W435" s="103"/>
      <c r="X435" s="103"/>
      <c r="Y435" s="103"/>
      <c r="Z435" s="103"/>
      <c r="AA435" s="103"/>
      <c r="AB435" s="103"/>
      <c r="AC435" s="103"/>
      <c r="AD435" s="103"/>
      <c r="AE435" s="103"/>
    </row>
    <row r="436" spans="1:31" ht="30" x14ac:dyDescent="0.25">
      <c r="A436" s="109"/>
      <c r="B436" s="103"/>
      <c r="C436" s="103"/>
      <c r="D436" s="104"/>
      <c r="E436" s="104"/>
      <c r="H436" s="27" t="s">
        <v>1060</v>
      </c>
      <c r="I436" s="27" t="s">
        <v>1119</v>
      </c>
      <c r="N436" s="25" t="str">
        <f t="shared" si="10"/>
        <v>Plan Gestión Sostenible</v>
      </c>
      <c r="T436" s="41"/>
      <c r="U436" s="104"/>
      <c r="V436" s="104"/>
      <c r="W436" s="104"/>
      <c r="X436" s="104"/>
      <c r="Y436" s="104"/>
      <c r="Z436" s="104"/>
      <c r="AA436" s="104"/>
      <c r="AB436" s="104"/>
      <c r="AC436" s="104"/>
      <c r="AD436" s="104"/>
      <c r="AE436" s="104"/>
    </row>
    <row r="437" spans="1:31" ht="60" x14ac:dyDescent="0.25">
      <c r="A437" s="109"/>
      <c r="B437" s="103"/>
      <c r="C437" s="103"/>
      <c r="D437" s="102" t="s">
        <v>806</v>
      </c>
      <c r="E437" s="102" t="s">
        <v>807</v>
      </c>
      <c r="F437" s="27" t="s">
        <v>809</v>
      </c>
      <c r="G437" s="27">
        <f t="shared" si="9"/>
        <v>0</v>
      </c>
      <c r="H437" s="27" t="s">
        <v>883</v>
      </c>
      <c r="I437" s="27" t="s">
        <v>1260</v>
      </c>
      <c r="L437" s="25" t="str">
        <f>IF(H437&gt;0,VLOOKUP(N437,Hoja1!AM$3:AN$100,2,0),"")</f>
        <v>PR-GA-04</v>
      </c>
      <c r="N437" s="25" t="str">
        <f t="shared" si="10"/>
        <v>Procedimiento Denuncias Ambientales y de Patrimonio Cultural</v>
      </c>
      <c r="T437"/>
      <c r="U437" s="102" t="s">
        <v>956</v>
      </c>
      <c r="V437" s="102"/>
      <c r="W437" s="102"/>
      <c r="X437" s="102"/>
      <c r="Y437" s="102"/>
      <c r="Z437" s="102"/>
      <c r="AA437" s="102"/>
      <c r="AB437" s="102"/>
      <c r="AC437" s="102"/>
      <c r="AD437" s="102"/>
      <c r="AE437" s="102"/>
    </row>
    <row r="438" spans="1:31" ht="60" x14ac:dyDescent="0.25">
      <c r="A438" s="67"/>
      <c r="B438" s="104"/>
      <c r="C438" s="104"/>
      <c r="D438" s="104"/>
      <c r="E438" s="104"/>
      <c r="H438" s="27" t="s">
        <v>847</v>
      </c>
      <c r="I438" s="27" t="s">
        <v>1260</v>
      </c>
      <c r="N438" s="25" t="str">
        <f t="shared" si="10"/>
        <v>Registro Denuncias Ambientales y de Patrimonio Cultural</v>
      </c>
      <c r="T438"/>
      <c r="U438" s="104"/>
      <c r="V438" s="104"/>
      <c r="W438" s="104"/>
      <c r="X438" s="104"/>
      <c r="Y438" s="104"/>
      <c r="Z438" s="104"/>
      <c r="AA438" s="104"/>
      <c r="AB438" s="104"/>
      <c r="AC438" s="104"/>
      <c r="AD438" s="104"/>
      <c r="AE438" s="104"/>
    </row>
    <row r="439" spans="1:31" ht="27" x14ac:dyDescent="0.25">
      <c r="A439" s="113">
        <v>4</v>
      </c>
      <c r="B439" s="72"/>
      <c r="C439" s="72"/>
      <c r="D439" s="72"/>
      <c r="E439" s="2" t="s">
        <v>236</v>
      </c>
      <c r="G439" s="27">
        <f t="shared" si="9"/>
        <v>0</v>
      </c>
      <c r="L439" s="25" t="str">
        <f>IF(H439&gt;0,VLOOKUP(N439,Hoja1!AM$3:AN$100,2,0),"")</f>
        <v/>
      </c>
      <c r="N439" s="25" t="str">
        <f t="shared" si="10"/>
        <v xml:space="preserve"> </v>
      </c>
      <c r="T439"/>
      <c r="U439" t="s">
        <v>1383</v>
      </c>
      <c r="V439" t="s">
        <v>1383</v>
      </c>
      <c r="W439" t="s">
        <v>1383</v>
      </c>
      <c r="X439" t="s">
        <v>1383</v>
      </c>
      <c r="Y439" t="s">
        <v>1383</v>
      </c>
      <c r="Z439" t="s">
        <v>1383</v>
      </c>
      <c r="AA439" t="s">
        <v>1383</v>
      </c>
      <c r="AB439" t="s">
        <v>1383</v>
      </c>
      <c r="AC439" t="s">
        <v>1383</v>
      </c>
      <c r="AD439" t="s">
        <v>1383</v>
      </c>
      <c r="AE439" t="s">
        <v>1383</v>
      </c>
    </row>
    <row r="440" spans="1:31" ht="21.75" x14ac:dyDescent="0.25">
      <c r="A440" s="113"/>
      <c r="B440" s="110" t="s">
        <v>454</v>
      </c>
      <c r="C440" s="72"/>
      <c r="D440" s="72"/>
      <c r="E440" s="3" t="s">
        <v>237</v>
      </c>
      <c r="G440" s="27">
        <f t="shared" si="9"/>
        <v>0</v>
      </c>
      <c r="L440" s="25" t="str">
        <f>IF(H440&gt;0,VLOOKUP(N440,Hoja1!AM$3:AN$100,2,0),"")</f>
        <v/>
      </c>
      <c r="N440" s="25" t="str">
        <f t="shared" si="10"/>
        <v xml:space="preserve"> </v>
      </c>
      <c r="T440"/>
      <c r="U440" t="s">
        <v>1383</v>
      </c>
      <c r="V440" t="s">
        <v>1383</v>
      </c>
      <c r="W440" t="s">
        <v>1383</v>
      </c>
      <c r="X440" t="s">
        <v>1383</v>
      </c>
      <c r="Y440" t="s">
        <v>1383</v>
      </c>
      <c r="Z440" t="s">
        <v>1383</v>
      </c>
      <c r="AA440" t="s">
        <v>1383</v>
      </c>
      <c r="AB440" t="s">
        <v>1383</v>
      </c>
      <c r="AC440" t="s">
        <v>1383</v>
      </c>
      <c r="AD440" t="s">
        <v>1383</v>
      </c>
      <c r="AE440" t="s">
        <v>1383</v>
      </c>
    </row>
    <row r="441" spans="1:31" ht="45" x14ac:dyDescent="0.25">
      <c r="A441" s="113"/>
      <c r="B441" s="111"/>
      <c r="C441" s="72"/>
      <c r="D441" s="72"/>
      <c r="E441" s="4" t="s">
        <v>2</v>
      </c>
      <c r="G441" s="27">
        <f t="shared" si="9"/>
        <v>0</v>
      </c>
      <c r="L441" s="25" t="str">
        <f>IF(H441&gt;0,VLOOKUP(N441,Hoja1!AM$3:AN$100,2,0),"")</f>
        <v/>
      </c>
      <c r="N441" s="25" t="str">
        <f t="shared" si="10"/>
        <v xml:space="preserve"> </v>
      </c>
      <c r="T441"/>
      <c r="U441" t="s">
        <v>1383</v>
      </c>
      <c r="V441" t="s">
        <v>1383</v>
      </c>
      <c r="W441" t="s">
        <v>1383</v>
      </c>
      <c r="X441" t="s">
        <v>1383</v>
      </c>
      <c r="Y441" t="s">
        <v>1383</v>
      </c>
      <c r="Z441" t="s">
        <v>1383</v>
      </c>
      <c r="AA441" t="s">
        <v>1383</v>
      </c>
      <c r="AB441" t="s">
        <v>1383</v>
      </c>
      <c r="AC441" t="s">
        <v>1383</v>
      </c>
      <c r="AD441" t="s">
        <v>1383</v>
      </c>
      <c r="AE441" t="s">
        <v>1383</v>
      </c>
    </row>
    <row r="442" spans="1:31" ht="40.5" x14ac:dyDescent="0.25">
      <c r="A442" s="113"/>
      <c r="B442" s="111"/>
      <c r="C442" s="110" t="s">
        <v>357</v>
      </c>
      <c r="D442" s="72"/>
      <c r="E442" s="5" t="s">
        <v>238</v>
      </c>
      <c r="G442" s="27">
        <f t="shared" si="9"/>
        <v>0</v>
      </c>
      <c r="L442" s="25" t="str">
        <f>IF(H442&gt;0,VLOOKUP(N442,Hoja1!AM$3:AN$100,2,0),"")</f>
        <v/>
      </c>
      <c r="N442" s="25" t="str">
        <f t="shared" si="10"/>
        <v xml:space="preserve"> </v>
      </c>
      <c r="T442"/>
      <c r="U442" t="s">
        <v>1383</v>
      </c>
      <c r="V442" t="s">
        <v>1383</v>
      </c>
      <c r="W442" t="s">
        <v>1383</v>
      </c>
      <c r="X442" t="s">
        <v>1383</v>
      </c>
      <c r="Y442" t="s">
        <v>1383</v>
      </c>
      <c r="Z442" t="s">
        <v>1383</v>
      </c>
      <c r="AA442" t="s">
        <v>1383</v>
      </c>
      <c r="AB442" t="s">
        <v>1383</v>
      </c>
      <c r="AC442" t="s">
        <v>1383</v>
      </c>
      <c r="AD442" t="s">
        <v>1383</v>
      </c>
      <c r="AE442" t="s">
        <v>1383</v>
      </c>
    </row>
    <row r="443" spans="1:31" ht="105" x14ac:dyDescent="0.25">
      <c r="A443" s="113"/>
      <c r="B443" s="111"/>
      <c r="C443" s="111"/>
      <c r="D443" s="110" t="s">
        <v>396</v>
      </c>
      <c r="E443" s="102" t="s">
        <v>814</v>
      </c>
      <c r="F443" s="27" t="s">
        <v>809</v>
      </c>
      <c r="G443" s="27">
        <f t="shared" si="9"/>
        <v>0</v>
      </c>
      <c r="H443" s="27" t="s">
        <v>821</v>
      </c>
      <c r="I443" s="27" t="s">
        <v>1110</v>
      </c>
      <c r="L443" s="25" t="e">
        <f>IF(H443&gt;0,VLOOKUP(N443,Hoja1!AM$3:AN$100,2,0),"")</f>
        <v>#N/A</v>
      </c>
      <c r="N443" s="25" t="str">
        <f t="shared" si="10"/>
        <v>Programa Mantenimiento Instalaciones / Infraestructura</v>
      </c>
      <c r="Q443" t="s">
        <v>956</v>
      </c>
      <c r="S443" s="32" t="s">
        <v>1008</v>
      </c>
      <c r="T443" s="33">
        <v>2</v>
      </c>
      <c r="U443" s="102" t="s">
        <v>956</v>
      </c>
      <c r="V443" s="102"/>
      <c r="W443" s="102"/>
      <c r="X443" s="102"/>
      <c r="Y443" s="102"/>
      <c r="Z443" s="102"/>
      <c r="AA443" s="102"/>
      <c r="AB443" s="102"/>
      <c r="AC443" s="102" t="s">
        <v>956</v>
      </c>
      <c r="AD443" s="102"/>
      <c r="AE443" s="102"/>
    </row>
    <row r="444" spans="1:31" ht="30" x14ac:dyDescent="0.25">
      <c r="A444" s="113"/>
      <c r="B444" s="111"/>
      <c r="C444" s="111"/>
      <c r="D444" s="111"/>
      <c r="E444" s="103"/>
      <c r="H444" s="27" t="s">
        <v>835</v>
      </c>
      <c r="I444" s="27" t="s">
        <v>857</v>
      </c>
      <c r="N444" s="25" t="str">
        <f t="shared" si="10"/>
        <v>Instructivo Lavado piscina caliente</v>
      </c>
      <c r="T444" s="41"/>
      <c r="U444" s="103"/>
      <c r="V444" s="103"/>
      <c r="W444" s="103"/>
      <c r="X444" s="103"/>
      <c r="Y444" s="103"/>
      <c r="Z444" s="103"/>
      <c r="AA444" s="103"/>
      <c r="AB444" s="103"/>
      <c r="AC444" s="103"/>
      <c r="AD444" s="103"/>
      <c r="AE444" s="103"/>
    </row>
    <row r="445" spans="1:31" x14ac:dyDescent="0.25">
      <c r="A445" s="113"/>
      <c r="B445" s="111"/>
      <c r="C445" s="111"/>
      <c r="D445" s="110" t="s">
        <v>397</v>
      </c>
      <c r="E445" s="102" t="s">
        <v>239</v>
      </c>
      <c r="F445" s="27" t="s">
        <v>809</v>
      </c>
      <c r="G445" s="27">
        <f t="shared" si="9"/>
        <v>0</v>
      </c>
      <c r="H445" s="27" t="s">
        <v>884</v>
      </c>
      <c r="I445" s="27" t="s">
        <v>1262</v>
      </c>
      <c r="L445" s="25" t="e">
        <f>IF(H445&gt;0,VLOOKUP(N445,Hoja1!AM$3:AN$100,2,0),"")</f>
        <v>#N/A</v>
      </c>
      <c r="N445" s="25" t="str">
        <f t="shared" si="10"/>
        <v>Doc_Scan Ficha Técnica</v>
      </c>
      <c r="T445"/>
      <c r="U445" s="102" t="s">
        <v>956</v>
      </c>
      <c r="V445" s="102"/>
      <c r="W445" s="102"/>
      <c r="X445" s="102"/>
      <c r="Y445" s="102"/>
      <c r="Z445" s="102"/>
      <c r="AA445" s="102"/>
      <c r="AB445" s="102"/>
      <c r="AC445" s="102"/>
      <c r="AD445" s="102"/>
      <c r="AE445" s="102"/>
    </row>
    <row r="446" spans="1:31" ht="30" x14ac:dyDescent="0.25">
      <c r="A446" s="113"/>
      <c r="B446" s="111"/>
      <c r="C446" s="111"/>
      <c r="D446" s="111"/>
      <c r="E446" s="103"/>
      <c r="H446" s="27" t="s">
        <v>884</v>
      </c>
      <c r="I446" s="27" t="s">
        <v>1265</v>
      </c>
      <c r="N446" s="25" t="str">
        <f t="shared" si="10"/>
        <v>Doc_Scan Ficha Técnica Mobiliario</v>
      </c>
      <c r="T446"/>
      <c r="U446" s="103"/>
      <c r="V446" s="103"/>
      <c r="W446" s="103"/>
      <c r="X446" s="103"/>
      <c r="Y446" s="103"/>
      <c r="Z446" s="103"/>
      <c r="AA446" s="103"/>
      <c r="AB446" s="103"/>
      <c r="AC446" s="103"/>
      <c r="AD446" s="103"/>
      <c r="AE446" s="103"/>
    </row>
    <row r="447" spans="1:31" ht="30" x14ac:dyDescent="0.25">
      <c r="A447" s="113"/>
      <c r="B447" s="111"/>
      <c r="C447" s="112"/>
      <c r="D447" s="112"/>
      <c r="E447" s="104"/>
      <c r="H447" s="27" t="s">
        <v>884</v>
      </c>
      <c r="I447" s="27" t="s">
        <v>1264</v>
      </c>
      <c r="N447" s="25" t="str">
        <f t="shared" si="10"/>
        <v>Doc_Scan Ficha Técnica Equipos</v>
      </c>
      <c r="T447"/>
      <c r="U447" s="104"/>
      <c r="V447" s="104"/>
      <c r="W447" s="104"/>
      <c r="X447" s="104"/>
      <c r="Y447" s="104"/>
      <c r="Z447" s="104"/>
      <c r="AA447" s="104"/>
      <c r="AB447" s="104"/>
      <c r="AC447" s="104"/>
      <c r="AD447" s="104"/>
      <c r="AE447" s="104"/>
    </row>
    <row r="448" spans="1:31" ht="20.25" x14ac:dyDescent="0.25">
      <c r="A448" s="113"/>
      <c r="B448" s="111"/>
      <c r="C448" s="110" t="s">
        <v>358</v>
      </c>
      <c r="D448" s="72"/>
      <c r="E448" s="5" t="s">
        <v>240</v>
      </c>
      <c r="G448" s="27">
        <f t="shared" si="9"/>
        <v>0</v>
      </c>
      <c r="L448" s="25" t="str">
        <f>IF(H448&gt;0,VLOOKUP(N448,Hoja1!AM$3:AN$100,2,0),"")</f>
        <v/>
      </c>
      <c r="N448" s="25" t="str">
        <f t="shared" si="10"/>
        <v xml:space="preserve"> </v>
      </c>
      <c r="T448"/>
      <c r="U448" t="s">
        <v>1383</v>
      </c>
      <c r="V448" t="s">
        <v>1383</v>
      </c>
      <c r="W448" t="s">
        <v>1383</v>
      </c>
      <c r="X448" t="s">
        <v>1383</v>
      </c>
      <c r="Y448" t="s">
        <v>1383</v>
      </c>
      <c r="Z448" t="s">
        <v>1383</v>
      </c>
      <c r="AA448" t="s">
        <v>1383</v>
      </c>
      <c r="AB448" t="s">
        <v>1383</v>
      </c>
      <c r="AC448" t="s">
        <v>1383</v>
      </c>
      <c r="AD448" t="s">
        <v>1383</v>
      </c>
      <c r="AE448" t="s">
        <v>1383</v>
      </c>
    </row>
    <row r="449" spans="1:31" ht="60" x14ac:dyDescent="0.25">
      <c r="A449" s="113"/>
      <c r="B449" s="111"/>
      <c r="C449" s="111"/>
      <c r="D449" s="72" t="s">
        <v>398</v>
      </c>
      <c r="E449" s="6" t="s">
        <v>241</v>
      </c>
      <c r="F449" s="27" t="s">
        <v>809</v>
      </c>
      <c r="G449" s="27">
        <f t="shared" si="9"/>
        <v>0</v>
      </c>
      <c r="H449" s="27" t="s">
        <v>883</v>
      </c>
      <c r="I449" s="27" t="s">
        <v>1266</v>
      </c>
      <c r="L449" s="25" t="str">
        <f>IF(H449&gt;0,VLOOKUP(N449,Hoja1!AM$3:AN$100,2,0),"")</f>
        <v>PR-GA-XX</v>
      </c>
      <c r="N449" s="25" t="str">
        <f t="shared" si="10"/>
        <v>Procedimiento Limpieza Piscinas</v>
      </c>
      <c r="Q449" t="s">
        <v>956</v>
      </c>
      <c r="S449" s="32" t="s">
        <v>1009</v>
      </c>
      <c r="T449" s="33">
        <v>1</v>
      </c>
      <c r="U449" s="6" t="s">
        <v>956</v>
      </c>
      <c r="V449" s="6"/>
      <c r="W449" s="6"/>
      <c r="X449" s="6"/>
      <c r="Y449" s="6"/>
      <c r="Z449" s="6"/>
      <c r="AA449" s="6"/>
      <c r="AB449" s="6"/>
      <c r="AC449" s="6" t="s">
        <v>956</v>
      </c>
      <c r="AD449" s="6"/>
      <c r="AE449" s="6"/>
    </row>
    <row r="450" spans="1:31" ht="45" x14ac:dyDescent="0.25">
      <c r="A450" s="113"/>
      <c r="B450" s="111"/>
      <c r="C450" s="111"/>
      <c r="D450" s="110" t="s">
        <v>399</v>
      </c>
      <c r="E450" s="102" t="s">
        <v>242</v>
      </c>
      <c r="F450" s="27" t="s">
        <v>809</v>
      </c>
      <c r="G450" s="27">
        <f t="shared" si="9"/>
        <v>0</v>
      </c>
      <c r="H450" s="27" t="s">
        <v>883</v>
      </c>
      <c r="I450" s="27" t="s">
        <v>1266</v>
      </c>
      <c r="L450" s="25" t="str">
        <f>IF(H450&gt;0,VLOOKUP(N450,Hoja1!AM$3:AN$100,2,0),"")</f>
        <v>PR-GA-XX</v>
      </c>
      <c r="N450" s="25" t="str">
        <f t="shared" si="10"/>
        <v>Procedimiento Limpieza Piscinas</v>
      </c>
      <c r="Q450" t="s">
        <v>956</v>
      </c>
      <c r="S450" s="32" t="s">
        <v>1010</v>
      </c>
      <c r="T450" s="33">
        <v>1</v>
      </c>
      <c r="U450" s="102" t="s">
        <v>956</v>
      </c>
      <c r="V450" s="102"/>
      <c r="W450" s="102"/>
      <c r="X450" s="102"/>
      <c r="Y450" s="102"/>
      <c r="Z450" s="102"/>
      <c r="AA450" s="102"/>
      <c r="AB450" s="102"/>
      <c r="AC450" s="102" t="s">
        <v>956</v>
      </c>
      <c r="AD450" s="102"/>
      <c r="AE450" s="102"/>
    </row>
    <row r="451" spans="1:31" ht="30" x14ac:dyDescent="0.25">
      <c r="A451" s="113"/>
      <c r="B451" s="111"/>
      <c r="C451" s="112"/>
      <c r="D451" s="112"/>
      <c r="E451" s="104"/>
      <c r="H451" s="27" t="s">
        <v>847</v>
      </c>
      <c r="I451" s="27" t="s">
        <v>1270</v>
      </c>
      <c r="N451" s="25" t="str">
        <f t="shared" si="10"/>
        <v>Registro Control Piscinas Frías</v>
      </c>
      <c r="T451" s="41"/>
      <c r="U451" s="104"/>
      <c r="V451" s="104"/>
      <c r="W451" s="104"/>
      <c r="X451" s="104"/>
      <c r="Y451" s="104"/>
      <c r="Z451" s="104"/>
      <c r="AA451" s="104"/>
      <c r="AB451" s="104"/>
      <c r="AC451" s="104"/>
      <c r="AD451" s="104"/>
      <c r="AE451" s="104"/>
    </row>
    <row r="452" spans="1:31" ht="20.25" x14ac:dyDescent="0.25">
      <c r="A452" s="113"/>
      <c r="B452" s="111"/>
      <c r="C452" s="113" t="s">
        <v>359</v>
      </c>
      <c r="D452" s="72"/>
      <c r="E452" s="5" t="s">
        <v>243</v>
      </c>
      <c r="G452" s="27">
        <f t="shared" si="9"/>
        <v>0</v>
      </c>
      <c r="L452" s="25" t="str">
        <f>IF(H452&gt;0,VLOOKUP(N452,Hoja1!AM$3:AN$100,2,0),"")</f>
        <v/>
      </c>
      <c r="N452" s="25" t="str">
        <f t="shared" si="10"/>
        <v xml:space="preserve"> </v>
      </c>
      <c r="T452"/>
      <c r="U452" t="s">
        <v>1383</v>
      </c>
      <c r="V452" t="s">
        <v>1383</v>
      </c>
      <c r="W452" t="s">
        <v>1383</v>
      </c>
      <c r="X452" t="s">
        <v>1383</v>
      </c>
      <c r="Y452" t="s">
        <v>1383</v>
      </c>
      <c r="Z452" t="s">
        <v>1383</v>
      </c>
      <c r="AA452" t="s">
        <v>1383</v>
      </c>
      <c r="AB452" t="s">
        <v>1383</v>
      </c>
      <c r="AC452" t="s">
        <v>1383</v>
      </c>
      <c r="AD452" t="s">
        <v>1383</v>
      </c>
      <c r="AE452" t="s">
        <v>1383</v>
      </c>
    </row>
    <row r="453" spans="1:31" ht="135" x14ac:dyDescent="0.25">
      <c r="A453" s="113"/>
      <c r="B453" s="111"/>
      <c r="C453" s="113"/>
      <c r="D453" s="72" t="s">
        <v>400</v>
      </c>
      <c r="E453" s="6" t="s">
        <v>244</v>
      </c>
      <c r="F453" s="27" t="s">
        <v>812</v>
      </c>
      <c r="G453" s="27">
        <f t="shared" si="9"/>
        <v>0</v>
      </c>
      <c r="H453" s="27" t="s">
        <v>1071</v>
      </c>
      <c r="I453" s="27" t="s">
        <v>1072</v>
      </c>
      <c r="L453" s="25" t="e">
        <f>IF(H453&gt;0,VLOOKUP(N453,Hoja1!AM$3:AN$100,2,0),"")</f>
        <v>#N/A</v>
      </c>
      <c r="N453" s="25" t="str">
        <f t="shared" si="10"/>
        <v>Cronograma Análisis</v>
      </c>
      <c r="Q453" t="s">
        <v>956</v>
      </c>
      <c r="S453" s="32" t="s">
        <v>1011</v>
      </c>
      <c r="T453" s="33">
        <v>4</v>
      </c>
      <c r="U453" s="6" t="s">
        <v>956</v>
      </c>
      <c r="V453" s="6"/>
      <c r="W453" s="6"/>
      <c r="X453" s="6"/>
      <c r="Y453" s="6"/>
      <c r="Z453" s="6"/>
      <c r="AA453" s="6"/>
      <c r="AB453" s="6"/>
      <c r="AC453" s="6" t="s">
        <v>956</v>
      </c>
      <c r="AD453" s="6"/>
      <c r="AE453" s="6"/>
    </row>
    <row r="454" spans="1:31" ht="20.25" x14ac:dyDescent="0.25">
      <c r="A454" s="113"/>
      <c r="B454" s="111"/>
      <c r="C454" s="110" t="s">
        <v>360</v>
      </c>
      <c r="D454" s="72"/>
      <c r="E454" s="5" t="s">
        <v>245</v>
      </c>
      <c r="G454" s="27">
        <f t="shared" ref="G454:G546" si="11">COUNTIF(J454:K454,"=*")</f>
        <v>0</v>
      </c>
      <c r="L454" s="25" t="str">
        <f>IF(H454&gt;0,VLOOKUP(N454,Hoja1!AM$3:AN$100,2,0),"")</f>
        <v/>
      </c>
      <c r="N454" s="25" t="str">
        <f t="shared" si="10"/>
        <v xml:space="preserve"> </v>
      </c>
      <c r="T454"/>
      <c r="U454" t="s">
        <v>1383</v>
      </c>
      <c r="V454" t="s">
        <v>1383</v>
      </c>
      <c r="W454" t="s">
        <v>1383</v>
      </c>
      <c r="X454" t="s">
        <v>1383</v>
      </c>
      <c r="Y454" t="s">
        <v>1383</v>
      </c>
      <c r="Z454" t="s">
        <v>1383</v>
      </c>
      <c r="AA454" t="s">
        <v>1383</v>
      </c>
      <c r="AB454" t="s">
        <v>1383</v>
      </c>
      <c r="AC454" t="s">
        <v>1383</v>
      </c>
      <c r="AD454" t="s">
        <v>1383</v>
      </c>
      <c r="AE454" t="s">
        <v>1383</v>
      </c>
    </row>
    <row r="455" spans="1:31" x14ac:dyDescent="0.25">
      <c r="A455" s="113"/>
      <c r="B455" s="111"/>
      <c r="C455" s="111"/>
      <c r="D455" s="110" t="s">
        <v>401</v>
      </c>
      <c r="E455" s="102" t="s">
        <v>246</v>
      </c>
      <c r="F455" s="27" t="s">
        <v>809</v>
      </c>
      <c r="G455" s="27">
        <f t="shared" si="11"/>
        <v>0</v>
      </c>
      <c r="H455" s="27" t="s">
        <v>1071</v>
      </c>
      <c r="I455" s="27" t="s">
        <v>1072</v>
      </c>
      <c r="L455" s="25" t="e">
        <f>IF(H455&gt;0,VLOOKUP(N455,Hoja1!AM$3:AN$100,2,0),"")</f>
        <v>#N/A</v>
      </c>
      <c r="N455" s="25" t="str">
        <f t="shared" ref="N455:N548" si="12">CONCATENATE(H455," ",I455)</f>
        <v>Cronograma Análisis</v>
      </c>
      <c r="T455"/>
      <c r="U455" s="102" t="s">
        <v>956</v>
      </c>
      <c r="V455" s="102"/>
      <c r="W455" s="102"/>
      <c r="X455" s="102"/>
      <c r="Y455" s="102"/>
      <c r="Z455" s="102"/>
      <c r="AA455" s="102"/>
      <c r="AB455" s="102"/>
      <c r="AC455" s="102"/>
      <c r="AD455" s="102"/>
      <c r="AE455" s="102"/>
    </row>
    <row r="456" spans="1:31" x14ac:dyDescent="0.25">
      <c r="A456" s="113"/>
      <c r="B456" s="111"/>
      <c r="C456" s="111"/>
      <c r="D456" s="111"/>
      <c r="E456" s="103"/>
      <c r="H456" s="27" t="s">
        <v>884</v>
      </c>
      <c r="I456" s="27" t="s">
        <v>1197</v>
      </c>
      <c r="N456" s="25" t="str">
        <f t="shared" si="12"/>
        <v>Doc_Scan Consesión Agua</v>
      </c>
      <c r="T456"/>
      <c r="U456" s="103"/>
      <c r="V456" s="103"/>
      <c r="W456" s="103"/>
      <c r="X456" s="103"/>
      <c r="Y456" s="103"/>
      <c r="Z456" s="103"/>
      <c r="AA456" s="103"/>
      <c r="AB456" s="103"/>
      <c r="AC456" s="103"/>
      <c r="AD456" s="103"/>
      <c r="AE456" s="103"/>
    </row>
    <row r="457" spans="1:31" ht="30" x14ac:dyDescent="0.25">
      <c r="A457" s="113"/>
      <c r="B457" s="112"/>
      <c r="C457" s="112"/>
      <c r="D457" s="112"/>
      <c r="E457" s="104"/>
      <c r="H457" s="27" t="s">
        <v>1072</v>
      </c>
      <c r="I457" s="27" t="s">
        <v>1272</v>
      </c>
      <c r="N457" s="25" t="str">
        <f t="shared" si="12"/>
        <v>Análisis Piscinas Termales</v>
      </c>
      <c r="T457"/>
      <c r="U457" s="104"/>
      <c r="V457" s="104"/>
      <c r="W457" s="104"/>
      <c r="X457" s="104"/>
      <c r="Y457" s="104"/>
      <c r="Z457" s="104"/>
      <c r="AA457" s="104"/>
      <c r="AB457" s="104"/>
      <c r="AC457" s="104"/>
      <c r="AD457" s="104"/>
      <c r="AE457" s="104"/>
    </row>
    <row r="458" spans="1:31" ht="21.75" x14ac:dyDescent="0.25">
      <c r="A458" s="113"/>
      <c r="B458" s="113" t="s">
        <v>455</v>
      </c>
      <c r="C458" s="72"/>
      <c r="D458" s="72"/>
      <c r="E458" s="3" t="s">
        <v>247</v>
      </c>
      <c r="G458" s="27">
        <f t="shared" si="11"/>
        <v>0</v>
      </c>
      <c r="L458" s="25" t="str">
        <f>IF(H458&gt;0,VLOOKUP(N458,Hoja1!AM$3:AN$100,2,0),"")</f>
        <v/>
      </c>
      <c r="N458" s="25" t="str">
        <f t="shared" si="12"/>
        <v xml:space="preserve"> </v>
      </c>
      <c r="T458"/>
      <c r="U458" t="s">
        <v>1383</v>
      </c>
      <c r="V458" t="s">
        <v>1383</v>
      </c>
      <c r="W458" t="s">
        <v>1383</v>
      </c>
      <c r="X458" t="s">
        <v>1383</v>
      </c>
      <c r="Y458" t="s">
        <v>1383</v>
      </c>
      <c r="Z458" t="s">
        <v>1383</v>
      </c>
      <c r="AA458" t="s">
        <v>1383</v>
      </c>
      <c r="AB458" t="s">
        <v>1383</v>
      </c>
      <c r="AC458" t="s">
        <v>1383</v>
      </c>
      <c r="AD458" t="s">
        <v>1383</v>
      </c>
      <c r="AE458" t="s">
        <v>1383</v>
      </c>
    </row>
    <row r="459" spans="1:31" ht="45" x14ac:dyDescent="0.25">
      <c r="A459" s="113"/>
      <c r="B459" s="113"/>
      <c r="C459" s="72"/>
      <c r="D459" s="72"/>
      <c r="E459" s="4" t="s">
        <v>248</v>
      </c>
      <c r="G459" s="27">
        <f t="shared" si="11"/>
        <v>0</v>
      </c>
      <c r="L459" s="25" t="str">
        <f>IF(H459&gt;0,VLOOKUP(N459,Hoja1!AM$3:AN$100,2,0),"")</f>
        <v/>
      </c>
      <c r="N459" s="25" t="str">
        <f t="shared" si="12"/>
        <v xml:space="preserve"> </v>
      </c>
      <c r="T459"/>
      <c r="U459" t="s">
        <v>1383</v>
      </c>
      <c r="V459" t="s">
        <v>1383</v>
      </c>
      <c r="W459" t="s">
        <v>1383</v>
      </c>
      <c r="X459" t="s">
        <v>1383</v>
      </c>
      <c r="Y459" t="s">
        <v>1383</v>
      </c>
      <c r="Z459" t="s">
        <v>1383</v>
      </c>
      <c r="AA459" t="s">
        <v>1383</v>
      </c>
      <c r="AB459" t="s">
        <v>1383</v>
      </c>
      <c r="AC459" t="s">
        <v>1383</v>
      </c>
      <c r="AD459" t="s">
        <v>1383</v>
      </c>
      <c r="AE459" t="s">
        <v>1383</v>
      </c>
    </row>
    <row r="460" spans="1:31" ht="20.25" x14ac:dyDescent="0.25">
      <c r="A460" s="113"/>
      <c r="B460" s="113"/>
      <c r="C460" s="113" t="s">
        <v>362</v>
      </c>
      <c r="D460" s="72"/>
      <c r="E460" s="5" t="s">
        <v>249</v>
      </c>
      <c r="G460" s="27">
        <f t="shared" si="11"/>
        <v>0</v>
      </c>
      <c r="L460" s="25" t="str">
        <f>IF(H460&gt;0,VLOOKUP(N460,Hoja1!AM$3:AN$100,2,0),"")</f>
        <v/>
      </c>
      <c r="N460" s="25" t="str">
        <f t="shared" si="12"/>
        <v xml:space="preserve"> </v>
      </c>
      <c r="T460"/>
      <c r="U460" t="s">
        <v>1383</v>
      </c>
      <c r="V460" t="s">
        <v>1383</v>
      </c>
      <c r="W460" t="s">
        <v>1383</v>
      </c>
      <c r="X460" t="s">
        <v>1383</v>
      </c>
      <c r="Y460" t="s">
        <v>1383</v>
      </c>
      <c r="Z460" t="s">
        <v>1383</v>
      </c>
      <c r="AA460" t="s">
        <v>1383</v>
      </c>
      <c r="AB460" t="s">
        <v>1383</v>
      </c>
      <c r="AC460" t="s">
        <v>1383</v>
      </c>
      <c r="AD460" t="s">
        <v>1383</v>
      </c>
      <c r="AE460" t="s">
        <v>1383</v>
      </c>
    </row>
    <row r="461" spans="1:31" ht="45" x14ac:dyDescent="0.25">
      <c r="A461" s="113"/>
      <c r="B461" s="113"/>
      <c r="C461" s="113"/>
      <c r="D461" s="72" t="s">
        <v>402</v>
      </c>
      <c r="E461" s="6" t="s">
        <v>250</v>
      </c>
      <c r="F461" s="27" t="s">
        <v>809</v>
      </c>
      <c r="G461" s="27">
        <f t="shared" si="11"/>
        <v>0</v>
      </c>
      <c r="H461" s="27" t="s">
        <v>819</v>
      </c>
      <c r="I461" s="27" t="s">
        <v>1273</v>
      </c>
      <c r="L461" s="25" t="e">
        <f>IF(H461&gt;0,VLOOKUP(N461,Hoja1!AM$3:AN$100,2,0),"")</f>
        <v>#N/A</v>
      </c>
      <c r="N461" s="25" t="str">
        <f t="shared" si="12"/>
        <v>Foto Rotulo Cambio Ropa de cama y Toallas</v>
      </c>
      <c r="T461"/>
      <c r="U461" s="6" t="s">
        <v>956</v>
      </c>
      <c r="V461" s="6"/>
      <c r="W461" s="6"/>
      <c r="X461" s="6" t="s">
        <v>956</v>
      </c>
      <c r="Y461" s="6"/>
      <c r="Z461" s="6"/>
      <c r="AA461" s="6"/>
      <c r="AB461" s="6"/>
      <c r="AC461" s="6"/>
      <c r="AD461" s="6"/>
      <c r="AE461" s="6"/>
    </row>
    <row r="462" spans="1:31" ht="20.25" x14ac:dyDescent="0.25">
      <c r="A462" s="113"/>
      <c r="B462" s="113"/>
      <c r="C462" s="110" t="s">
        <v>361</v>
      </c>
      <c r="D462" s="72"/>
      <c r="E462" s="5" t="s">
        <v>251</v>
      </c>
      <c r="G462" s="27">
        <f t="shared" si="11"/>
        <v>0</v>
      </c>
      <c r="L462" s="25" t="str">
        <f>IF(H462&gt;0,VLOOKUP(N462,Hoja1!AM$3:AN$100,2,0),"")</f>
        <v/>
      </c>
      <c r="N462" s="25" t="str">
        <f t="shared" si="12"/>
        <v xml:space="preserve"> </v>
      </c>
      <c r="T462"/>
      <c r="U462" t="s">
        <v>1383</v>
      </c>
      <c r="V462" t="s">
        <v>1383</v>
      </c>
      <c r="W462" t="s">
        <v>1383</v>
      </c>
      <c r="X462" t="s">
        <v>1383</v>
      </c>
      <c r="Y462" t="s">
        <v>1383</v>
      </c>
      <c r="Z462" t="s">
        <v>1383</v>
      </c>
      <c r="AA462" t="s">
        <v>1383</v>
      </c>
      <c r="AB462" t="s">
        <v>1383</v>
      </c>
      <c r="AC462" t="s">
        <v>1383</v>
      </c>
      <c r="AD462" t="s">
        <v>1383</v>
      </c>
      <c r="AE462" t="s">
        <v>1383</v>
      </c>
    </row>
    <row r="463" spans="1:31" x14ac:dyDescent="0.25">
      <c r="A463" s="113"/>
      <c r="B463" s="113"/>
      <c r="C463" s="111"/>
      <c r="D463" s="110" t="s">
        <v>403</v>
      </c>
      <c r="E463" s="102" t="s">
        <v>252</v>
      </c>
      <c r="F463" s="27" t="s">
        <v>812</v>
      </c>
      <c r="G463" s="27">
        <f t="shared" si="11"/>
        <v>0</v>
      </c>
      <c r="H463" s="27" t="s">
        <v>1071</v>
      </c>
      <c r="I463" s="27" t="s">
        <v>1072</v>
      </c>
      <c r="L463" s="25" t="e">
        <f>IF(H463&gt;0,VLOOKUP(N463,Hoja1!AM$3:AN$100,2,0),"")</f>
        <v>#N/A</v>
      </c>
      <c r="N463" s="25" t="str">
        <f t="shared" si="12"/>
        <v>Cronograma Análisis</v>
      </c>
      <c r="T463"/>
      <c r="U463" s="102" t="s">
        <v>956</v>
      </c>
      <c r="V463" s="102"/>
      <c r="W463" s="102"/>
      <c r="X463" s="102"/>
      <c r="Y463" s="102"/>
      <c r="Z463" s="102"/>
      <c r="AA463" s="102"/>
      <c r="AB463" s="102"/>
      <c r="AC463" s="102"/>
      <c r="AD463" s="102"/>
      <c r="AE463" s="102"/>
    </row>
    <row r="464" spans="1:31" x14ac:dyDescent="0.25">
      <c r="A464" s="113"/>
      <c r="B464" s="113"/>
      <c r="C464" s="112"/>
      <c r="D464" s="112"/>
      <c r="E464" s="104"/>
      <c r="H464" s="27" t="s">
        <v>1072</v>
      </c>
      <c r="I464" s="27" t="s">
        <v>1073</v>
      </c>
      <c r="N464" s="25" t="str">
        <f t="shared" si="12"/>
        <v>Análisis Agua Potable</v>
      </c>
      <c r="T464"/>
      <c r="U464" s="104"/>
      <c r="V464" s="104"/>
      <c r="W464" s="104"/>
      <c r="X464" s="104"/>
      <c r="Y464" s="104"/>
      <c r="Z464" s="104"/>
      <c r="AA464" s="104"/>
      <c r="AB464" s="104"/>
      <c r="AC464" s="104"/>
      <c r="AD464" s="104"/>
      <c r="AE464" s="104"/>
    </row>
    <row r="465" spans="1:31" ht="20.25" x14ac:dyDescent="0.25">
      <c r="A465" s="113"/>
      <c r="B465" s="113"/>
      <c r="C465" s="110" t="s">
        <v>363</v>
      </c>
      <c r="D465" s="72"/>
      <c r="E465" s="5" t="s">
        <v>253</v>
      </c>
      <c r="G465" s="27">
        <f t="shared" si="11"/>
        <v>0</v>
      </c>
      <c r="L465" s="25" t="str">
        <f>IF(H465&gt;0,VLOOKUP(N465,Hoja1!AM$3:AN$100,2,0),"")</f>
        <v/>
      </c>
      <c r="N465" s="25" t="str">
        <f t="shared" si="12"/>
        <v xml:space="preserve"> </v>
      </c>
      <c r="T465"/>
      <c r="U465" t="s">
        <v>1383</v>
      </c>
      <c r="V465" t="s">
        <v>1383</v>
      </c>
      <c r="W465" t="s">
        <v>1383</v>
      </c>
      <c r="X465" t="s">
        <v>1383</v>
      </c>
      <c r="Y465" t="s">
        <v>1383</v>
      </c>
      <c r="Z465" t="s">
        <v>1383</v>
      </c>
      <c r="AA465" t="s">
        <v>1383</v>
      </c>
      <c r="AB465" t="s">
        <v>1383</v>
      </c>
      <c r="AC465" t="s">
        <v>1383</v>
      </c>
      <c r="AD465" t="s">
        <v>1383</v>
      </c>
      <c r="AE465" t="s">
        <v>1383</v>
      </c>
    </row>
    <row r="466" spans="1:31" x14ac:dyDescent="0.25">
      <c r="A466" s="113"/>
      <c r="B466" s="113"/>
      <c r="C466" s="111"/>
      <c r="D466" s="110" t="s">
        <v>404</v>
      </c>
      <c r="E466" s="102" t="s">
        <v>254</v>
      </c>
      <c r="F466" s="27" t="s">
        <v>812</v>
      </c>
      <c r="G466" s="27">
        <f t="shared" si="11"/>
        <v>0</v>
      </c>
      <c r="H466" s="27" t="s">
        <v>1071</v>
      </c>
      <c r="I466" s="27" t="s">
        <v>1072</v>
      </c>
      <c r="L466" s="25" t="e">
        <f>IF(H466&gt;0,VLOOKUP(N466,Hoja1!AM$3:AN$100,2,0),"")</f>
        <v>#N/A</v>
      </c>
      <c r="N466" s="25" t="str">
        <f t="shared" si="12"/>
        <v>Cronograma Análisis</v>
      </c>
      <c r="T466"/>
      <c r="U466" s="102" t="s">
        <v>956</v>
      </c>
      <c r="V466" s="102"/>
      <c r="W466" s="102"/>
      <c r="X466" s="102"/>
      <c r="Y466" s="102"/>
      <c r="Z466" s="102"/>
      <c r="AA466" s="102"/>
      <c r="AB466" s="102"/>
      <c r="AC466" s="102" t="s">
        <v>956</v>
      </c>
      <c r="AD466" s="102"/>
      <c r="AE466" s="102"/>
    </row>
    <row r="467" spans="1:31" x14ac:dyDescent="0.25">
      <c r="A467" s="113"/>
      <c r="B467" s="113"/>
      <c r="C467" s="112"/>
      <c r="D467" s="112"/>
      <c r="E467" s="104"/>
      <c r="H467" s="27" t="s">
        <v>1072</v>
      </c>
      <c r="I467" s="27" t="s">
        <v>1274</v>
      </c>
      <c r="N467" s="25" t="str">
        <f t="shared" si="12"/>
        <v>Análisis Piscinas Frías</v>
      </c>
      <c r="T467"/>
      <c r="U467" s="104"/>
      <c r="V467" s="104"/>
      <c r="W467" s="104"/>
      <c r="X467" s="104"/>
      <c r="Y467" s="104"/>
      <c r="Z467" s="104"/>
      <c r="AA467" s="104"/>
      <c r="AB467" s="104"/>
      <c r="AC467" s="104"/>
      <c r="AD467" s="104"/>
      <c r="AE467" s="104"/>
    </row>
    <row r="468" spans="1:31" ht="20.25" x14ac:dyDescent="0.25">
      <c r="A468" s="113"/>
      <c r="B468" s="113"/>
      <c r="C468" s="113" t="s">
        <v>364</v>
      </c>
      <c r="D468" s="72"/>
      <c r="E468" s="5" t="s">
        <v>255</v>
      </c>
      <c r="G468" s="27">
        <f t="shared" si="11"/>
        <v>0</v>
      </c>
      <c r="L468" s="25" t="str">
        <f>IF(H468&gt;0,VLOOKUP(N468,Hoja1!AM$3:AN$100,2,0),"")</f>
        <v/>
      </c>
      <c r="N468" s="25" t="str">
        <f t="shared" si="12"/>
        <v xml:space="preserve"> </v>
      </c>
      <c r="T468"/>
      <c r="U468" t="s">
        <v>1383</v>
      </c>
      <c r="V468" t="s">
        <v>1383</v>
      </c>
      <c r="W468" t="s">
        <v>1383</v>
      </c>
      <c r="X468" t="s">
        <v>1383</v>
      </c>
      <c r="Y468" t="s">
        <v>1383</v>
      </c>
      <c r="Z468" t="s">
        <v>1383</v>
      </c>
      <c r="AA468" t="s">
        <v>1383</v>
      </c>
      <c r="AB468" t="s">
        <v>1383</v>
      </c>
      <c r="AC468" t="s">
        <v>1383</v>
      </c>
      <c r="AD468" t="s">
        <v>1383</v>
      </c>
      <c r="AE468" t="s">
        <v>1383</v>
      </c>
    </row>
    <row r="469" spans="1:31" ht="75" x14ac:dyDescent="0.25">
      <c r="A469" s="113"/>
      <c r="B469" s="113"/>
      <c r="C469" s="113"/>
      <c r="D469" s="110" t="s">
        <v>405</v>
      </c>
      <c r="E469" s="102" t="s">
        <v>256</v>
      </c>
      <c r="F469" s="27" t="s">
        <v>809</v>
      </c>
      <c r="G469" s="27">
        <f t="shared" si="11"/>
        <v>0</v>
      </c>
      <c r="H469" s="27" t="s">
        <v>883</v>
      </c>
      <c r="I469" s="27" t="s">
        <v>1266</v>
      </c>
      <c r="L469" s="25" t="str">
        <f>IF(H469&gt;0,VLOOKUP(N469,Hoja1!AM$3:AN$100,2,0),"")</f>
        <v>PR-GA-XX</v>
      </c>
      <c r="N469" s="25" t="str">
        <f t="shared" si="12"/>
        <v>Procedimiento Limpieza Piscinas</v>
      </c>
      <c r="Q469" t="s">
        <v>956</v>
      </c>
      <c r="S469" s="32" t="s">
        <v>1036</v>
      </c>
      <c r="T469" s="33">
        <v>3</v>
      </c>
      <c r="U469" s="102" t="s">
        <v>956</v>
      </c>
      <c r="V469" s="102"/>
      <c r="W469" s="102"/>
      <c r="X469" s="102"/>
      <c r="Y469" s="102"/>
      <c r="Z469" s="102"/>
      <c r="AA469" s="102"/>
      <c r="AB469" s="102"/>
      <c r="AC469" s="102" t="s">
        <v>956</v>
      </c>
      <c r="AD469" s="102"/>
      <c r="AE469" s="102"/>
    </row>
    <row r="470" spans="1:31" ht="30" x14ac:dyDescent="0.25">
      <c r="A470" s="113"/>
      <c r="B470" s="113"/>
      <c r="C470" s="113"/>
      <c r="D470" s="111"/>
      <c r="E470" s="103"/>
      <c r="H470" s="27" t="s">
        <v>847</v>
      </c>
      <c r="I470" s="27" t="s">
        <v>1270</v>
      </c>
      <c r="N470" s="25" t="str">
        <f t="shared" si="12"/>
        <v>Registro Control Piscinas Frías</v>
      </c>
      <c r="U470" s="103"/>
      <c r="V470" s="103"/>
      <c r="W470" s="103"/>
      <c r="X470" s="103"/>
      <c r="Y470" s="103"/>
      <c r="Z470" s="103"/>
      <c r="AA470" s="103"/>
      <c r="AB470" s="103"/>
      <c r="AC470" s="103"/>
      <c r="AD470" s="103"/>
      <c r="AE470" s="103"/>
    </row>
    <row r="471" spans="1:31" ht="30" x14ac:dyDescent="0.25">
      <c r="A471" s="113"/>
      <c r="B471" s="113"/>
      <c r="C471" s="113"/>
      <c r="D471" s="112"/>
      <c r="E471" s="104"/>
      <c r="H471" s="27" t="s">
        <v>884</v>
      </c>
      <c r="I471" s="27" t="s">
        <v>1275</v>
      </c>
      <c r="N471" s="25" t="str">
        <f t="shared" si="12"/>
        <v>Doc_Scan Ficha Técnica Ionizador</v>
      </c>
      <c r="U471" s="104"/>
      <c r="V471" s="104"/>
      <c r="W471" s="104"/>
      <c r="X471" s="104"/>
      <c r="Y471" s="104"/>
      <c r="Z471" s="104"/>
      <c r="AA471" s="104"/>
      <c r="AB471" s="104"/>
      <c r="AC471" s="104"/>
      <c r="AD471" s="104"/>
      <c r="AE471" s="104"/>
    </row>
    <row r="472" spans="1:31" ht="60" x14ac:dyDescent="0.25">
      <c r="A472" s="113"/>
      <c r="B472" s="113"/>
      <c r="C472" s="113"/>
      <c r="D472" s="72" t="s">
        <v>406</v>
      </c>
      <c r="E472" s="6" t="s">
        <v>257</v>
      </c>
      <c r="F472" s="27" t="s">
        <v>809</v>
      </c>
      <c r="G472" s="27">
        <f t="shared" si="11"/>
        <v>0</v>
      </c>
      <c r="H472" s="27" t="s">
        <v>835</v>
      </c>
      <c r="I472" s="27" t="s">
        <v>1277</v>
      </c>
      <c r="L472" s="25" t="e">
        <f>IF(H472&gt;0,VLOOKUP(N472,Hoja1!AM$3:AN$100,2,0),"")</f>
        <v>#N/A</v>
      </c>
      <c r="M472" s="61" t="s">
        <v>1276</v>
      </c>
      <c r="N472" s="25" t="str">
        <f t="shared" si="12"/>
        <v>Instructivo Ionizador</v>
      </c>
      <c r="Q472" t="s">
        <v>956</v>
      </c>
      <c r="S472" s="32" t="s">
        <v>1037</v>
      </c>
      <c r="T472" s="33">
        <v>2</v>
      </c>
      <c r="U472" s="6" t="s">
        <v>956</v>
      </c>
      <c r="V472" s="6"/>
      <c r="W472" s="6"/>
      <c r="X472" s="6"/>
      <c r="Y472" s="6"/>
      <c r="Z472" s="6"/>
      <c r="AA472" s="6"/>
      <c r="AB472" s="6"/>
      <c r="AC472" s="6" t="s">
        <v>956</v>
      </c>
      <c r="AD472" s="6"/>
      <c r="AE472" s="6"/>
    </row>
    <row r="473" spans="1:31" ht="21.75" x14ac:dyDescent="0.25">
      <c r="A473" s="113"/>
      <c r="B473" s="113" t="s">
        <v>456</v>
      </c>
      <c r="C473" s="72"/>
      <c r="D473" s="72"/>
      <c r="E473" s="3" t="s">
        <v>258</v>
      </c>
      <c r="G473" s="27">
        <f t="shared" si="11"/>
        <v>0</v>
      </c>
      <c r="L473" s="25" t="str">
        <f>IF(H473&gt;0,VLOOKUP(N473,Hoja1!AM$3:AN$100,2,0),"")</f>
        <v/>
      </c>
      <c r="N473" s="25" t="str">
        <f t="shared" si="12"/>
        <v xml:space="preserve"> </v>
      </c>
      <c r="T473"/>
      <c r="U473" t="s">
        <v>1383</v>
      </c>
      <c r="V473" t="s">
        <v>1383</v>
      </c>
      <c r="W473" t="s">
        <v>1383</v>
      </c>
      <c r="X473" t="s">
        <v>1383</v>
      </c>
      <c r="Y473" t="s">
        <v>1383</v>
      </c>
      <c r="Z473" t="s">
        <v>1383</v>
      </c>
      <c r="AA473" t="s">
        <v>1383</v>
      </c>
      <c r="AB473" t="s">
        <v>1383</v>
      </c>
      <c r="AC473" t="s">
        <v>1383</v>
      </c>
      <c r="AD473" t="s">
        <v>1383</v>
      </c>
      <c r="AE473" t="s">
        <v>1383</v>
      </c>
    </row>
    <row r="474" spans="1:31" ht="60" x14ac:dyDescent="0.25">
      <c r="A474" s="113"/>
      <c r="B474" s="113"/>
      <c r="C474" s="72"/>
      <c r="D474" s="72"/>
      <c r="E474" s="4" t="s">
        <v>259</v>
      </c>
      <c r="G474" s="27">
        <f t="shared" si="11"/>
        <v>0</v>
      </c>
      <c r="L474" s="25" t="str">
        <f>IF(H474&gt;0,VLOOKUP(N474,Hoja1!AM$3:AN$100,2,0),"")</f>
        <v/>
      </c>
      <c r="N474" s="25" t="str">
        <f t="shared" si="12"/>
        <v xml:space="preserve"> </v>
      </c>
      <c r="T474"/>
      <c r="U474" t="s">
        <v>1383</v>
      </c>
      <c r="V474" t="s">
        <v>1383</v>
      </c>
      <c r="W474" t="s">
        <v>1383</v>
      </c>
      <c r="X474" t="s">
        <v>1383</v>
      </c>
      <c r="Y474" t="s">
        <v>1383</v>
      </c>
      <c r="Z474" t="s">
        <v>1383</v>
      </c>
      <c r="AA474" t="s">
        <v>1383</v>
      </c>
      <c r="AB474" t="s">
        <v>1383</v>
      </c>
      <c r="AC474" t="s">
        <v>1383</v>
      </c>
      <c r="AD474" t="s">
        <v>1383</v>
      </c>
      <c r="AE474" t="s">
        <v>1383</v>
      </c>
    </row>
    <row r="475" spans="1:31" ht="20.25" x14ac:dyDescent="0.25">
      <c r="A475" s="113"/>
      <c r="B475" s="113"/>
      <c r="C475" s="113" t="s">
        <v>365</v>
      </c>
      <c r="D475" s="72"/>
      <c r="E475" s="5" t="s">
        <v>260</v>
      </c>
      <c r="G475" s="27">
        <f t="shared" si="11"/>
        <v>0</v>
      </c>
      <c r="L475" s="25" t="str">
        <f>IF(H475&gt;0,VLOOKUP(N475,Hoja1!AM$3:AN$100,2,0),"")</f>
        <v/>
      </c>
      <c r="N475" s="25" t="str">
        <f t="shared" si="12"/>
        <v xml:space="preserve"> </v>
      </c>
      <c r="T475"/>
      <c r="U475" t="s">
        <v>1383</v>
      </c>
      <c r="V475" t="s">
        <v>1383</v>
      </c>
      <c r="W475" t="s">
        <v>1383</v>
      </c>
      <c r="X475" t="s">
        <v>1383</v>
      </c>
      <c r="Y475" t="s">
        <v>1383</v>
      </c>
      <c r="Z475" t="s">
        <v>1383</v>
      </c>
      <c r="AA475" t="s">
        <v>1383</v>
      </c>
      <c r="AB475" t="s">
        <v>1383</v>
      </c>
      <c r="AC475" t="s">
        <v>1383</v>
      </c>
      <c r="AD475" t="s">
        <v>1383</v>
      </c>
      <c r="AE475" t="s">
        <v>1383</v>
      </c>
    </row>
    <row r="476" spans="1:31" ht="45" x14ac:dyDescent="0.25">
      <c r="A476" s="113"/>
      <c r="B476" s="113"/>
      <c r="C476" s="113"/>
      <c r="D476" s="72" t="s">
        <v>407</v>
      </c>
      <c r="E476" s="6" t="s">
        <v>261</v>
      </c>
      <c r="F476" s="27" t="s">
        <v>809</v>
      </c>
      <c r="G476" s="27">
        <f t="shared" si="11"/>
        <v>0</v>
      </c>
      <c r="H476" s="27" t="s">
        <v>819</v>
      </c>
      <c r="I476" s="27" t="s">
        <v>850</v>
      </c>
      <c r="L476" s="25" t="e">
        <f>IF(H476&gt;0,VLOOKUP(N476,Hoja1!AM$3:AN$100,2,0),"")</f>
        <v>#N/A</v>
      </c>
      <c r="N476" s="25" t="str">
        <f t="shared" si="12"/>
        <v>Foto Rotulos Ahorro</v>
      </c>
      <c r="T476"/>
      <c r="U476" s="6" t="s">
        <v>956</v>
      </c>
      <c r="V476" s="6"/>
      <c r="W476" s="6" t="s">
        <v>956</v>
      </c>
      <c r="X476" s="6" t="s">
        <v>956</v>
      </c>
      <c r="Y476" s="6"/>
      <c r="Z476" s="6" t="s">
        <v>956</v>
      </c>
      <c r="AA476" s="6"/>
      <c r="AB476" s="6"/>
      <c r="AC476" s="6"/>
      <c r="AD476" s="6"/>
      <c r="AE476" s="6"/>
    </row>
    <row r="477" spans="1:31" ht="21.75" x14ac:dyDescent="0.25">
      <c r="A477" s="113"/>
      <c r="B477" s="113" t="s">
        <v>457</v>
      </c>
      <c r="C477" s="72"/>
      <c r="D477" s="72"/>
      <c r="E477" s="3" t="s">
        <v>262</v>
      </c>
      <c r="G477" s="27">
        <f t="shared" si="11"/>
        <v>0</v>
      </c>
      <c r="L477" s="25" t="str">
        <f>IF(H477&gt;0,VLOOKUP(N477,Hoja1!AM$3:AN$100,2,0),"")</f>
        <v/>
      </c>
      <c r="N477" s="25" t="str">
        <f t="shared" si="12"/>
        <v xml:space="preserve"> </v>
      </c>
      <c r="T477"/>
      <c r="U477" t="s">
        <v>1383</v>
      </c>
      <c r="V477" t="s">
        <v>1383</v>
      </c>
      <c r="W477" t="s">
        <v>1383</v>
      </c>
      <c r="X477" t="s">
        <v>1383</v>
      </c>
      <c r="Y477" t="s">
        <v>1383</v>
      </c>
      <c r="Z477" t="s">
        <v>1383</v>
      </c>
      <c r="AA477" t="s">
        <v>1383</v>
      </c>
      <c r="AB477" t="s">
        <v>1383</v>
      </c>
      <c r="AC477" t="s">
        <v>1383</v>
      </c>
      <c r="AD477" t="s">
        <v>1383</v>
      </c>
      <c r="AE477" t="s">
        <v>1383</v>
      </c>
    </row>
    <row r="478" spans="1:31" ht="75" x14ac:dyDescent="0.25">
      <c r="A478" s="113"/>
      <c r="B478" s="113"/>
      <c r="C478" s="72"/>
      <c r="D478" s="72"/>
      <c r="E478" s="4" t="s">
        <v>263</v>
      </c>
      <c r="G478" s="27">
        <f t="shared" si="11"/>
        <v>0</v>
      </c>
      <c r="L478" s="25" t="str">
        <f>IF(H478&gt;0,VLOOKUP(N478,Hoja1!AM$3:AN$100,2,0),"")</f>
        <v/>
      </c>
      <c r="N478" s="25" t="str">
        <f t="shared" si="12"/>
        <v xml:space="preserve"> </v>
      </c>
      <c r="T478"/>
      <c r="U478" t="s">
        <v>1383</v>
      </c>
      <c r="V478" t="s">
        <v>1383</v>
      </c>
      <c r="W478" t="s">
        <v>1383</v>
      </c>
      <c r="X478" t="s">
        <v>1383</v>
      </c>
      <c r="Y478" t="s">
        <v>1383</v>
      </c>
      <c r="Z478" t="s">
        <v>1383</v>
      </c>
      <c r="AA478" t="s">
        <v>1383</v>
      </c>
      <c r="AB478" t="s">
        <v>1383</v>
      </c>
      <c r="AC478" t="s">
        <v>1383</v>
      </c>
      <c r="AD478" t="s">
        <v>1383</v>
      </c>
      <c r="AE478" t="s">
        <v>1383</v>
      </c>
    </row>
    <row r="479" spans="1:31" ht="20.25" x14ac:dyDescent="0.25">
      <c r="A479" s="113"/>
      <c r="B479" s="113"/>
      <c r="C479" s="72" t="s">
        <v>366</v>
      </c>
      <c r="D479" s="72"/>
      <c r="E479" s="5" t="s">
        <v>264</v>
      </c>
      <c r="G479" s="27">
        <f t="shared" si="11"/>
        <v>0</v>
      </c>
      <c r="L479" s="25" t="str">
        <f>IF(H479&gt;0,VLOOKUP(N479,Hoja1!AM$3:AN$100,2,0),"")</f>
        <v/>
      </c>
      <c r="N479" s="25" t="str">
        <f t="shared" si="12"/>
        <v xml:space="preserve"> </v>
      </c>
      <c r="T479"/>
      <c r="U479" t="s">
        <v>1383</v>
      </c>
      <c r="V479" t="s">
        <v>1383</v>
      </c>
      <c r="W479" t="s">
        <v>1383</v>
      </c>
      <c r="X479" t="s">
        <v>1383</v>
      </c>
      <c r="Y479" t="s">
        <v>1383</v>
      </c>
      <c r="Z479" t="s">
        <v>1383</v>
      </c>
      <c r="AA479" t="s">
        <v>1383</v>
      </c>
      <c r="AB479" t="s">
        <v>1383</v>
      </c>
      <c r="AC479" t="s">
        <v>1383</v>
      </c>
      <c r="AD479" t="s">
        <v>1383</v>
      </c>
      <c r="AE479" t="s">
        <v>1383</v>
      </c>
    </row>
    <row r="480" spans="1:31" ht="45" x14ac:dyDescent="0.25">
      <c r="A480" s="113"/>
      <c r="B480" s="113"/>
      <c r="C480" s="110"/>
      <c r="D480" s="110" t="s">
        <v>408</v>
      </c>
      <c r="E480" s="102" t="s">
        <v>265</v>
      </c>
      <c r="F480" s="27" t="s">
        <v>810</v>
      </c>
      <c r="G480" s="27">
        <f t="shared" si="11"/>
        <v>0</v>
      </c>
      <c r="H480" s="27" t="s">
        <v>884</v>
      </c>
      <c r="I480" s="27" t="s">
        <v>1278</v>
      </c>
      <c r="L480" s="25" t="e">
        <f>IF(H480&gt;0,VLOOKUP(N480,Hoja1!AM$3:AN$100,2,0),"")</f>
        <v>#N/A</v>
      </c>
      <c r="N480" s="25" t="str">
        <f t="shared" si="12"/>
        <v xml:space="preserve">Doc_Scan Carnet Manipulacion de Alimentos </v>
      </c>
      <c r="T480"/>
      <c r="U480" s="102" t="s">
        <v>956</v>
      </c>
      <c r="V480" s="102"/>
      <c r="W480" s="102" t="s">
        <v>956</v>
      </c>
      <c r="X480" s="102"/>
      <c r="Y480" s="102"/>
      <c r="Z480" s="102"/>
      <c r="AA480" s="102"/>
      <c r="AB480" s="102"/>
      <c r="AC480" s="102"/>
      <c r="AD480" s="102"/>
      <c r="AE480" s="102"/>
    </row>
    <row r="481" spans="1:31" ht="30" x14ac:dyDescent="0.25">
      <c r="A481" s="113"/>
      <c r="B481" s="113"/>
      <c r="C481" s="112"/>
      <c r="D481" s="112"/>
      <c r="E481" s="104"/>
      <c r="H481" s="27" t="s">
        <v>1091</v>
      </c>
      <c r="I481" s="27" t="s">
        <v>1279</v>
      </c>
      <c r="T481"/>
      <c r="U481" s="104"/>
      <c r="V481" s="104"/>
      <c r="W481" s="104"/>
      <c r="X481" s="104"/>
      <c r="Y481" s="104"/>
      <c r="Z481" s="104"/>
      <c r="AA481" s="104"/>
      <c r="AB481" s="104"/>
      <c r="AC481" s="104"/>
      <c r="AD481" s="104"/>
      <c r="AE481" s="104"/>
    </row>
    <row r="482" spans="1:31" ht="90" x14ac:dyDescent="0.25">
      <c r="A482" s="113"/>
      <c r="B482" s="113"/>
      <c r="C482" s="110"/>
      <c r="D482" s="110" t="s">
        <v>409</v>
      </c>
      <c r="E482" s="102" t="s">
        <v>266</v>
      </c>
      <c r="F482" s="27" t="s">
        <v>809</v>
      </c>
      <c r="G482" s="27">
        <f t="shared" si="11"/>
        <v>0</v>
      </c>
      <c r="H482" s="27" t="s">
        <v>884</v>
      </c>
      <c r="I482" s="27" t="s">
        <v>1280</v>
      </c>
      <c r="L482" s="25" t="e">
        <f>IF(H482&gt;0,VLOOKUP(N482,Hoja1!AM$3:AN$100,2,0),"")</f>
        <v>#N/A</v>
      </c>
      <c r="N482" s="25" t="str">
        <f t="shared" si="12"/>
        <v>Doc_Scan Examenes AyB</v>
      </c>
      <c r="R482" t="s">
        <v>956</v>
      </c>
      <c r="S482" s="32" t="s">
        <v>1012</v>
      </c>
      <c r="T482"/>
      <c r="U482" s="102" t="s">
        <v>956</v>
      </c>
      <c r="V482" s="102"/>
      <c r="W482" s="102" t="s">
        <v>956</v>
      </c>
      <c r="X482" s="102"/>
      <c r="Y482" s="102"/>
      <c r="Z482" s="102"/>
      <c r="AA482" s="102"/>
      <c r="AB482" s="102"/>
      <c r="AC482" s="102"/>
      <c r="AD482" s="102"/>
      <c r="AE482" s="102"/>
    </row>
    <row r="483" spans="1:31" ht="30" x14ac:dyDescent="0.25">
      <c r="A483" s="113"/>
      <c r="B483" s="72"/>
      <c r="C483" s="112"/>
      <c r="D483" s="112"/>
      <c r="E483" s="104"/>
      <c r="H483" s="27" t="s">
        <v>1091</v>
      </c>
      <c r="I483" s="27" t="s">
        <v>1279</v>
      </c>
      <c r="T483"/>
      <c r="U483" s="104"/>
      <c r="V483" s="104"/>
      <c r="W483" s="104"/>
      <c r="X483" s="104"/>
      <c r="Y483" s="104"/>
      <c r="Z483" s="104"/>
      <c r="AA483" s="104"/>
      <c r="AB483" s="104"/>
      <c r="AC483" s="104"/>
      <c r="AD483" s="104"/>
      <c r="AE483" s="104"/>
    </row>
    <row r="484" spans="1:31" ht="43.5" x14ac:dyDescent="0.25">
      <c r="A484" s="113"/>
      <c r="B484" s="113" t="s">
        <v>458</v>
      </c>
      <c r="C484" s="72"/>
      <c r="D484" s="72"/>
      <c r="E484" s="3" t="s">
        <v>267</v>
      </c>
      <c r="G484" s="27">
        <f t="shared" si="11"/>
        <v>0</v>
      </c>
      <c r="L484" s="25" t="str">
        <f>IF(H484&gt;0,VLOOKUP(N484,Hoja1!AM$3:AN$100,2,0),"")</f>
        <v/>
      </c>
      <c r="N484" s="25" t="str">
        <f t="shared" si="12"/>
        <v xml:space="preserve"> </v>
      </c>
      <c r="T484"/>
      <c r="U484" t="s">
        <v>1383</v>
      </c>
      <c r="V484" t="s">
        <v>1383</v>
      </c>
      <c r="W484" t="s">
        <v>1383</v>
      </c>
      <c r="X484" t="s">
        <v>1383</v>
      </c>
      <c r="Y484" t="s">
        <v>1383</v>
      </c>
      <c r="Z484" t="s">
        <v>1383</v>
      </c>
      <c r="AA484" t="s">
        <v>1383</v>
      </c>
      <c r="AB484" t="s">
        <v>1383</v>
      </c>
      <c r="AC484" t="s">
        <v>1383</v>
      </c>
      <c r="AD484" t="s">
        <v>1383</v>
      </c>
      <c r="AE484" t="s">
        <v>1383</v>
      </c>
    </row>
    <row r="485" spans="1:31" ht="45" x14ac:dyDescent="0.25">
      <c r="A485" s="113"/>
      <c r="B485" s="113"/>
      <c r="C485" s="72"/>
      <c r="D485" s="72"/>
      <c r="E485" s="4" t="s">
        <v>268</v>
      </c>
      <c r="G485" s="27">
        <f t="shared" si="11"/>
        <v>0</v>
      </c>
      <c r="L485" s="25" t="str">
        <f>IF(H485&gt;0,VLOOKUP(N485,Hoja1!AM$3:AN$100,2,0),"")</f>
        <v/>
      </c>
      <c r="N485" s="25" t="str">
        <f t="shared" si="12"/>
        <v xml:space="preserve"> </v>
      </c>
      <c r="T485"/>
      <c r="U485" t="s">
        <v>1383</v>
      </c>
      <c r="V485" t="s">
        <v>1383</v>
      </c>
      <c r="W485" t="s">
        <v>1383</v>
      </c>
      <c r="X485" t="s">
        <v>1383</v>
      </c>
      <c r="Y485" t="s">
        <v>1383</v>
      </c>
      <c r="Z485" t="s">
        <v>1383</v>
      </c>
      <c r="AA485" t="s">
        <v>1383</v>
      </c>
      <c r="AB485" t="s">
        <v>1383</v>
      </c>
      <c r="AC485" t="s">
        <v>1383</v>
      </c>
      <c r="AD485" t="s">
        <v>1383</v>
      </c>
      <c r="AE485" t="s">
        <v>1383</v>
      </c>
    </row>
    <row r="486" spans="1:31" ht="20.25" x14ac:dyDescent="0.25">
      <c r="A486" s="113"/>
      <c r="B486" s="113"/>
      <c r="C486" s="110" t="s">
        <v>367</v>
      </c>
      <c r="D486" s="72"/>
      <c r="E486" s="5" t="s">
        <v>269</v>
      </c>
      <c r="G486" s="27">
        <f t="shared" si="11"/>
        <v>0</v>
      </c>
      <c r="L486" s="25" t="str">
        <f>IF(H486&gt;0,VLOOKUP(N486,Hoja1!AM$3:AN$100,2,0),"")</f>
        <v/>
      </c>
      <c r="N486" s="25" t="str">
        <f t="shared" si="12"/>
        <v xml:space="preserve"> </v>
      </c>
      <c r="T486"/>
      <c r="U486" t="s">
        <v>1383</v>
      </c>
      <c r="V486" t="s">
        <v>1383</v>
      </c>
      <c r="W486" t="s">
        <v>1383</v>
      </c>
      <c r="X486" t="s">
        <v>1383</v>
      </c>
      <c r="Y486" t="s">
        <v>1383</v>
      </c>
      <c r="Z486" t="s">
        <v>1383</v>
      </c>
      <c r="AA486" t="s">
        <v>1383</v>
      </c>
      <c r="AB486" t="s">
        <v>1383</v>
      </c>
      <c r="AC486" t="s">
        <v>1383</v>
      </c>
      <c r="AD486" t="s">
        <v>1383</v>
      </c>
      <c r="AE486" t="s">
        <v>1383</v>
      </c>
    </row>
    <row r="487" spans="1:31" x14ac:dyDescent="0.25">
      <c r="A487" s="113"/>
      <c r="B487" s="113"/>
      <c r="C487" s="111"/>
      <c r="D487" s="110"/>
      <c r="E487" s="102" t="s">
        <v>270</v>
      </c>
      <c r="F487" s="27" t="s">
        <v>809</v>
      </c>
      <c r="G487" s="27">
        <f t="shared" si="11"/>
        <v>0</v>
      </c>
      <c r="H487" s="27" t="s">
        <v>820</v>
      </c>
      <c r="I487" s="27" t="s">
        <v>822</v>
      </c>
      <c r="L487" s="25" t="str">
        <f>IF(H487&gt;0,VLOOKUP(N487,Hoja1!AM$3:AN$100,2,0),"")</f>
        <v>GA-01-02</v>
      </c>
      <c r="N487" s="25" t="str">
        <f t="shared" si="12"/>
        <v>Política Compras</v>
      </c>
      <c r="T487"/>
      <c r="U487" s="102" t="s">
        <v>956</v>
      </c>
      <c r="V487" s="102"/>
      <c r="W487" s="102" t="s">
        <v>956</v>
      </c>
      <c r="X487" s="102"/>
      <c r="Y487" s="102"/>
      <c r="Z487" s="102"/>
      <c r="AA487" s="102"/>
      <c r="AB487" s="102"/>
      <c r="AC487" s="102"/>
      <c r="AD487" s="102" t="s">
        <v>956</v>
      </c>
      <c r="AE487" s="102"/>
    </row>
    <row r="488" spans="1:31" ht="30" x14ac:dyDescent="0.25">
      <c r="A488" s="113"/>
      <c r="B488" s="113"/>
      <c r="C488" s="111"/>
      <c r="D488" s="112"/>
      <c r="E488" s="104"/>
      <c r="H488" s="27" t="s">
        <v>1071</v>
      </c>
      <c r="I488" s="27" t="s">
        <v>1281</v>
      </c>
      <c r="T488"/>
      <c r="U488" s="104"/>
      <c r="V488" s="104"/>
      <c r="W488" s="104"/>
      <c r="X488" s="104"/>
      <c r="Y488" s="104"/>
      <c r="Z488" s="104"/>
      <c r="AA488" s="104"/>
      <c r="AB488" s="104"/>
      <c r="AC488" s="104"/>
      <c r="AD488" s="104"/>
      <c r="AE488" s="104"/>
    </row>
    <row r="489" spans="1:31" ht="30" x14ac:dyDescent="0.25">
      <c r="A489" s="113"/>
      <c r="B489" s="113"/>
      <c r="C489" s="111"/>
      <c r="D489" s="110" t="s">
        <v>410</v>
      </c>
      <c r="E489" s="102" t="s">
        <v>271</v>
      </c>
      <c r="F489" s="27" t="s">
        <v>809</v>
      </c>
      <c r="G489" s="27">
        <f t="shared" si="11"/>
        <v>0</v>
      </c>
      <c r="H489" s="27" t="s">
        <v>1071</v>
      </c>
      <c r="I489" s="27" t="s">
        <v>1281</v>
      </c>
      <c r="L489" s="25" t="e">
        <f>IF(H489&gt;0,VLOOKUP(N489,Hoja1!AM$3:AN$100,2,0),"")</f>
        <v>#N/A</v>
      </c>
      <c r="N489" s="25" t="str">
        <f t="shared" si="12"/>
        <v xml:space="preserve">Cronograma Frutas de Temporada </v>
      </c>
      <c r="T489"/>
      <c r="U489" s="102" t="s">
        <v>956</v>
      </c>
      <c r="V489" s="102"/>
      <c r="W489" s="102" t="s">
        <v>956</v>
      </c>
      <c r="X489" s="102"/>
      <c r="Y489" s="102"/>
      <c r="Z489" s="102"/>
      <c r="AA489" s="102"/>
      <c r="AB489" s="102"/>
      <c r="AC489" s="102"/>
      <c r="AD489" s="102" t="s">
        <v>956</v>
      </c>
      <c r="AE489" s="102"/>
    </row>
    <row r="490" spans="1:31" x14ac:dyDescent="0.25">
      <c r="A490" s="113"/>
      <c r="B490" s="113"/>
      <c r="C490" s="111"/>
      <c r="D490" s="111"/>
      <c r="E490" s="103"/>
      <c r="H490" s="27" t="s">
        <v>1046</v>
      </c>
      <c r="I490" s="27" t="s">
        <v>1347</v>
      </c>
      <c r="T490"/>
      <c r="U490" s="103"/>
      <c r="V490" s="103"/>
      <c r="W490" s="103"/>
      <c r="X490" s="103"/>
      <c r="Y490" s="103"/>
      <c r="Z490" s="103"/>
      <c r="AA490" s="103"/>
      <c r="AB490" s="103"/>
      <c r="AC490" s="103"/>
      <c r="AD490" s="103"/>
      <c r="AE490" s="103"/>
    </row>
    <row r="491" spans="1:31" ht="30" x14ac:dyDescent="0.25">
      <c r="A491" s="113"/>
      <c r="B491" s="113"/>
      <c r="C491" s="111"/>
      <c r="D491" s="111"/>
      <c r="E491" s="103"/>
      <c r="H491" s="27" t="s">
        <v>828</v>
      </c>
      <c r="I491" s="27" t="s">
        <v>1282</v>
      </c>
      <c r="T491"/>
      <c r="U491" s="103"/>
      <c r="V491" s="103"/>
      <c r="W491" s="103"/>
      <c r="X491" s="103"/>
      <c r="Y491" s="103"/>
      <c r="Z491" s="103"/>
      <c r="AA491" s="103"/>
      <c r="AB491" s="103"/>
      <c r="AC491" s="103"/>
      <c r="AD491" s="103"/>
      <c r="AE491" s="103"/>
    </row>
    <row r="492" spans="1:31" ht="45" x14ac:dyDescent="0.25">
      <c r="A492" s="113"/>
      <c r="B492" s="113"/>
      <c r="C492" s="112"/>
      <c r="D492" s="112"/>
      <c r="E492" s="104"/>
      <c r="H492" s="27" t="s">
        <v>884</v>
      </c>
      <c r="I492" s="27" t="s">
        <v>1254</v>
      </c>
      <c r="T492"/>
      <c r="U492" s="104"/>
      <c r="V492" s="104"/>
      <c r="W492" s="104"/>
      <c r="X492" s="104"/>
      <c r="Y492" s="104"/>
      <c r="Z492" s="104"/>
      <c r="AA492" s="104"/>
      <c r="AB492" s="104"/>
      <c r="AC492" s="104"/>
      <c r="AD492" s="104"/>
      <c r="AE492" s="104"/>
    </row>
    <row r="493" spans="1:31" ht="20.25" x14ac:dyDescent="0.25">
      <c r="A493" s="113"/>
      <c r="B493" s="113"/>
      <c r="C493" s="110" t="s">
        <v>368</v>
      </c>
      <c r="D493" s="72"/>
      <c r="E493" s="5" t="s">
        <v>272</v>
      </c>
      <c r="G493" s="27">
        <f t="shared" si="11"/>
        <v>0</v>
      </c>
      <c r="L493" s="25" t="str">
        <f>IF(H493&gt;0,VLOOKUP(N493,Hoja1!AM$3:AN$100,2,0),"")</f>
        <v/>
      </c>
      <c r="N493" s="25" t="str">
        <f t="shared" si="12"/>
        <v xml:space="preserve"> </v>
      </c>
      <c r="T493"/>
      <c r="U493" t="s">
        <v>1383</v>
      </c>
      <c r="V493" t="s">
        <v>1383</v>
      </c>
      <c r="W493" t="s">
        <v>1383</v>
      </c>
      <c r="X493" t="s">
        <v>1383</v>
      </c>
      <c r="Y493" t="s">
        <v>1383</v>
      </c>
      <c r="Z493" t="s">
        <v>1383</v>
      </c>
      <c r="AA493" t="s">
        <v>1383</v>
      </c>
      <c r="AB493" t="s">
        <v>1383</v>
      </c>
      <c r="AC493" t="s">
        <v>1383</v>
      </c>
      <c r="AD493" t="s">
        <v>1383</v>
      </c>
      <c r="AE493" t="s">
        <v>1383</v>
      </c>
    </row>
    <row r="494" spans="1:31" ht="90" x14ac:dyDescent="0.25">
      <c r="A494" s="113"/>
      <c r="B494" s="113"/>
      <c r="C494" s="111"/>
      <c r="D494" s="72" t="s">
        <v>411</v>
      </c>
      <c r="E494" s="6" t="s">
        <v>273</v>
      </c>
      <c r="F494" s="27" t="s">
        <v>809</v>
      </c>
      <c r="G494" s="27">
        <f t="shared" si="11"/>
        <v>0</v>
      </c>
      <c r="H494" s="27" t="s">
        <v>884</v>
      </c>
      <c r="I494" s="27" t="s">
        <v>1283</v>
      </c>
      <c r="L494" s="25" t="e">
        <f>IF(H494&gt;0,VLOOKUP(N494,Hoja1!AM$3:AN$100,2,0),"")</f>
        <v>#N/A</v>
      </c>
      <c r="N494" s="25" t="str">
        <f t="shared" si="12"/>
        <v>Doc_Scan Carta de Proveedores</v>
      </c>
      <c r="Q494" t="s">
        <v>956</v>
      </c>
      <c r="S494" s="32" t="s">
        <v>1038</v>
      </c>
      <c r="T494" s="33">
        <v>2</v>
      </c>
      <c r="U494" s="6" t="s">
        <v>956</v>
      </c>
      <c r="V494" s="6"/>
      <c r="W494" s="6" t="s">
        <v>956</v>
      </c>
      <c r="X494" s="6"/>
      <c r="Y494" s="6"/>
      <c r="Z494" s="6"/>
      <c r="AA494" s="6"/>
      <c r="AB494" s="6"/>
      <c r="AC494" s="6"/>
      <c r="AD494" s="6" t="s">
        <v>956</v>
      </c>
      <c r="AE494" s="6"/>
    </row>
    <row r="495" spans="1:31" ht="30" x14ac:dyDescent="0.25">
      <c r="A495" s="113"/>
      <c r="B495" s="113"/>
      <c r="C495" s="111"/>
      <c r="D495" s="110" t="s">
        <v>412</v>
      </c>
      <c r="E495" s="102" t="s">
        <v>274</v>
      </c>
      <c r="F495" s="27" t="s">
        <v>809</v>
      </c>
      <c r="G495" s="27">
        <f t="shared" si="11"/>
        <v>0</v>
      </c>
      <c r="H495" s="27" t="s">
        <v>1076</v>
      </c>
      <c r="I495" s="27" t="s">
        <v>1253</v>
      </c>
      <c r="L495" s="25" t="e">
        <f>IF(H495&gt;0,VLOOKUP(N495,Hoja1!AM$3:AN$100,2,0),"")</f>
        <v>#N/A</v>
      </c>
      <c r="N495" s="25" t="str">
        <f t="shared" si="12"/>
        <v>Certificado Productos Orgánicos</v>
      </c>
      <c r="T495"/>
      <c r="U495" s="102" t="s">
        <v>956</v>
      </c>
      <c r="V495" s="102"/>
      <c r="W495" s="102" t="s">
        <v>956</v>
      </c>
      <c r="X495" s="102"/>
      <c r="Y495" s="102"/>
      <c r="Z495" s="102"/>
      <c r="AA495" s="102"/>
      <c r="AB495" s="102"/>
      <c r="AC495" s="102"/>
      <c r="AD495" s="102" t="s">
        <v>956</v>
      </c>
      <c r="AE495" s="102"/>
    </row>
    <row r="496" spans="1:31" ht="30" x14ac:dyDescent="0.25">
      <c r="A496" s="113"/>
      <c r="B496" s="72"/>
      <c r="C496" s="111"/>
      <c r="D496" s="111"/>
      <c r="E496" s="103"/>
      <c r="H496" s="27" t="s">
        <v>1076</v>
      </c>
      <c r="I496" s="27" t="s">
        <v>1284</v>
      </c>
      <c r="T496"/>
      <c r="U496" s="103"/>
      <c r="V496" s="103"/>
      <c r="W496" s="103"/>
      <c r="X496" s="103"/>
      <c r="Y496" s="103"/>
      <c r="Z496" s="103"/>
      <c r="AA496" s="103"/>
      <c r="AB496" s="103"/>
      <c r="AC496" s="103"/>
      <c r="AD496" s="103"/>
      <c r="AE496" s="103"/>
    </row>
    <row r="497" spans="1:31" ht="21.75" x14ac:dyDescent="0.25">
      <c r="A497" s="113"/>
      <c r="B497" s="113" t="s">
        <v>459</v>
      </c>
      <c r="C497" s="72"/>
      <c r="D497" s="72"/>
      <c r="E497" s="3" t="s">
        <v>275</v>
      </c>
      <c r="G497" s="27">
        <f t="shared" si="11"/>
        <v>0</v>
      </c>
      <c r="L497" s="25" t="str">
        <f>IF(H497&gt;0,VLOOKUP(N497,Hoja1!AM$3:AN$100,2,0),"")</f>
        <v/>
      </c>
      <c r="N497" s="25" t="str">
        <f t="shared" si="12"/>
        <v xml:space="preserve"> </v>
      </c>
      <c r="T497"/>
      <c r="U497" t="s">
        <v>1383</v>
      </c>
      <c r="V497" t="s">
        <v>1383</v>
      </c>
      <c r="W497" t="s">
        <v>1383</v>
      </c>
      <c r="X497" t="s">
        <v>1383</v>
      </c>
      <c r="Y497" t="s">
        <v>1383</v>
      </c>
      <c r="Z497" t="s">
        <v>1383</v>
      </c>
      <c r="AA497" t="s">
        <v>1383</v>
      </c>
      <c r="AB497" t="s">
        <v>1383</v>
      </c>
      <c r="AC497" t="s">
        <v>1383</v>
      </c>
      <c r="AD497" t="s">
        <v>1383</v>
      </c>
      <c r="AE497" t="s">
        <v>1383</v>
      </c>
    </row>
    <row r="498" spans="1:31" ht="75" x14ac:dyDescent="0.25">
      <c r="A498" s="113"/>
      <c r="B498" s="113"/>
      <c r="C498" s="72"/>
      <c r="D498" s="72"/>
      <c r="E498" s="4" t="s">
        <v>276</v>
      </c>
      <c r="G498" s="27">
        <f t="shared" si="11"/>
        <v>0</v>
      </c>
      <c r="L498" s="25" t="str">
        <f>IF(H498&gt;0,VLOOKUP(N498,Hoja1!AM$3:AN$100,2,0),"")</f>
        <v/>
      </c>
      <c r="N498" s="25" t="str">
        <f t="shared" si="12"/>
        <v xml:space="preserve"> </v>
      </c>
      <c r="T498"/>
      <c r="U498" t="s">
        <v>1383</v>
      </c>
      <c r="V498" t="s">
        <v>1383</v>
      </c>
      <c r="W498" t="s">
        <v>1383</v>
      </c>
      <c r="X498" t="s">
        <v>1383</v>
      </c>
      <c r="Y498" t="s">
        <v>1383</v>
      </c>
      <c r="Z498" t="s">
        <v>1383</v>
      </c>
      <c r="AA498" t="s">
        <v>1383</v>
      </c>
      <c r="AB498" t="s">
        <v>1383</v>
      </c>
      <c r="AC498" t="s">
        <v>1383</v>
      </c>
      <c r="AD498" t="s">
        <v>1383</v>
      </c>
      <c r="AE498" t="s">
        <v>1383</v>
      </c>
    </row>
    <row r="499" spans="1:31" ht="20.25" x14ac:dyDescent="0.25">
      <c r="A499" s="113"/>
      <c r="B499" s="113"/>
      <c r="C499" s="113" t="s">
        <v>369</v>
      </c>
      <c r="D499" s="72"/>
      <c r="E499" s="5" t="s">
        <v>277</v>
      </c>
      <c r="G499" s="27">
        <f t="shared" si="11"/>
        <v>0</v>
      </c>
      <c r="L499" s="25" t="str">
        <f>IF(H499&gt;0,VLOOKUP(N499,Hoja1!AM$3:AN$100,2,0),"")</f>
        <v/>
      </c>
      <c r="N499" s="25" t="str">
        <f t="shared" si="12"/>
        <v xml:space="preserve"> </v>
      </c>
      <c r="T499"/>
      <c r="U499" t="s">
        <v>1383</v>
      </c>
      <c r="V499" t="s">
        <v>1383</v>
      </c>
      <c r="W499" t="s">
        <v>1383</v>
      </c>
      <c r="X499" t="s">
        <v>1383</v>
      </c>
      <c r="Y499" t="s">
        <v>1383</v>
      </c>
      <c r="Z499" t="s">
        <v>1383</v>
      </c>
      <c r="AA499" t="s">
        <v>1383</v>
      </c>
      <c r="AB499" t="s">
        <v>1383</v>
      </c>
      <c r="AC499" t="s">
        <v>1383</v>
      </c>
      <c r="AD499" t="s">
        <v>1383</v>
      </c>
      <c r="AE499" t="s">
        <v>1383</v>
      </c>
    </row>
    <row r="500" spans="1:31" ht="135" x14ac:dyDescent="0.25">
      <c r="A500" s="113"/>
      <c r="B500" s="113"/>
      <c r="C500" s="113"/>
      <c r="D500" s="110" t="s">
        <v>413</v>
      </c>
      <c r="E500" s="102" t="s">
        <v>278</v>
      </c>
      <c r="F500" s="27" t="s">
        <v>809</v>
      </c>
      <c r="G500" s="27">
        <f t="shared" si="11"/>
        <v>0</v>
      </c>
      <c r="H500" s="27" t="s">
        <v>819</v>
      </c>
      <c r="I500" s="27" t="s">
        <v>1285</v>
      </c>
      <c r="L500" s="25" t="e">
        <f>IF(H500&gt;0,VLOOKUP(N500,Hoja1!AM$3:AN$100,2,0),"")</f>
        <v>#N/A</v>
      </c>
      <c r="N500" s="25" t="str">
        <f t="shared" si="12"/>
        <v xml:space="preserve">Foto Busetas Tour Operador </v>
      </c>
      <c r="Q500" t="s">
        <v>956</v>
      </c>
      <c r="S500" s="32" t="s">
        <v>1013</v>
      </c>
      <c r="T500" s="33">
        <v>5</v>
      </c>
      <c r="U500" s="102" t="s">
        <v>956</v>
      </c>
      <c r="V500" s="102"/>
      <c r="W500" s="102"/>
      <c r="X500" s="102"/>
      <c r="Y500" s="102" t="s">
        <v>956</v>
      </c>
      <c r="Z500" s="102"/>
      <c r="AA500" s="102"/>
      <c r="AB500" s="102"/>
      <c r="AC500" s="102"/>
      <c r="AD500" s="102"/>
      <c r="AE500" s="102"/>
    </row>
    <row r="501" spans="1:31" ht="60" x14ac:dyDescent="0.25">
      <c r="A501" s="113"/>
      <c r="B501" s="113"/>
      <c r="C501" s="113"/>
      <c r="D501" s="111"/>
      <c r="E501" s="103"/>
      <c r="H501" s="27" t="s">
        <v>884</v>
      </c>
      <c r="I501" s="27" t="s">
        <v>1286</v>
      </c>
      <c r="N501" s="25" t="str">
        <f t="shared" si="12"/>
        <v>Doc_Scan Carta Tour Operador Personas con Discapacidad</v>
      </c>
      <c r="T501" s="41"/>
      <c r="U501" s="103"/>
      <c r="V501" s="103"/>
      <c r="W501" s="103"/>
      <c r="X501" s="103"/>
      <c r="Y501" s="103"/>
      <c r="Z501" s="103"/>
      <c r="AA501" s="103"/>
      <c r="AB501" s="103"/>
      <c r="AC501" s="103"/>
      <c r="AD501" s="103"/>
      <c r="AE501" s="103"/>
    </row>
    <row r="502" spans="1:31" ht="30" x14ac:dyDescent="0.25">
      <c r="A502" s="113"/>
      <c r="B502" s="113"/>
      <c r="C502" s="113"/>
      <c r="D502" s="111"/>
      <c r="E502" s="103"/>
      <c r="H502" s="27" t="s">
        <v>1091</v>
      </c>
      <c r="I502" s="27" t="s">
        <v>1287</v>
      </c>
      <c r="N502" s="25" t="str">
        <f t="shared" si="12"/>
        <v xml:space="preserve">Reporte_Sistema Tour Operador </v>
      </c>
      <c r="T502" s="41"/>
      <c r="U502" s="103"/>
      <c r="V502" s="103"/>
      <c r="W502" s="103"/>
      <c r="X502" s="103"/>
      <c r="Y502" s="103"/>
      <c r="Z502" s="103"/>
      <c r="AA502" s="103"/>
      <c r="AB502" s="103"/>
      <c r="AC502" s="103"/>
      <c r="AD502" s="103"/>
      <c r="AE502" s="103"/>
    </row>
    <row r="503" spans="1:31" ht="30" x14ac:dyDescent="0.25">
      <c r="A503" s="113"/>
      <c r="B503" s="113"/>
      <c r="C503" s="113"/>
      <c r="D503" s="112"/>
      <c r="E503" s="104"/>
      <c r="H503" s="27" t="s">
        <v>1126</v>
      </c>
      <c r="I503" s="27" t="s">
        <v>1288</v>
      </c>
      <c r="N503" s="25" t="str">
        <f t="shared" si="12"/>
        <v>Reporte Tour Operador CST</v>
      </c>
      <c r="T503" s="41"/>
      <c r="U503" s="104"/>
      <c r="V503" s="104"/>
      <c r="W503" s="104"/>
      <c r="X503" s="104"/>
      <c r="Y503" s="104"/>
      <c r="Z503" s="104"/>
      <c r="AA503" s="104"/>
      <c r="AB503" s="104"/>
      <c r="AC503" s="104"/>
      <c r="AD503" s="104"/>
      <c r="AE503" s="104"/>
    </row>
    <row r="504" spans="1:31" ht="45" x14ac:dyDescent="0.25">
      <c r="A504" s="113"/>
      <c r="B504" s="113"/>
      <c r="C504" s="113"/>
      <c r="D504" s="72" t="s">
        <v>414</v>
      </c>
      <c r="E504" s="6" t="s">
        <v>279</v>
      </c>
      <c r="F504" s="27" t="s">
        <v>809</v>
      </c>
      <c r="G504" s="27">
        <f t="shared" si="11"/>
        <v>0</v>
      </c>
      <c r="H504" s="27" t="s">
        <v>819</v>
      </c>
      <c r="I504" s="27" t="s">
        <v>1289</v>
      </c>
      <c r="L504" s="25" t="e">
        <f>IF(H504&gt;0,VLOOKUP(N504,Hoja1!AM$3:AN$100,2,0),"")</f>
        <v>#N/A</v>
      </c>
      <c r="N504" s="25" t="str">
        <f t="shared" si="12"/>
        <v>Foto Carrito Golf Personas con Discapacidad</v>
      </c>
      <c r="R504" t="s">
        <v>956</v>
      </c>
      <c r="S504" s="32" t="s">
        <v>1014</v>
      </c>
      <c r="T504"/>
      <c r="U504" s="6" t="s">
        <v>956</v>
      </c>
      <c r="V504" s="6"/>
      <c r="W504" s="6"/>
      <c r="X504" s="6"/>
      <c r="Y504" s="6"/>
      <c r="Z504" s="6"/>
      <c r="AA504" s="6"/>
      <c r="AB504" s="6"/>
      <c r="AC504" s="6"/>
      <c r="AD504" s="6"/>
      <c r="AE504" s="6"/>
    </row>
    <row r="505" spans="1:31" ht="21.75" x14ac:dyDescent="0.25">
      <c r="A505" s="113"/>
      <c r="B505" s="113" t="s">
        <v>460</v>
      </c>
      <c r="C505" s="72"/>
      <c r="D505" s="72"/>
      <c r="E505" s="3" t="s">
        <v>280</v>
      </c>
      <c r="G505" s="27">
        <f t="shared" si="11"/>
        <v>0</v>
      </c>
      <c r="L505" s="25" t="str">
        <f>IF(H505&gt;0,VLOOKUP(N505,Hoja1!AM$3:AN$100,2,0),"")</f>
        <v/>
      </c>
      <c r="N505" s="25" t="str">
        <f t="shared" si="12"/>
        <v xml:space="preserve"> </v>
      </c>
      <c r="T505"/>
      <c r="U505" t="s">
        <v>1383</v>
      </c>
      <c r="V505" t="s">
        <v>1383</v>
      </c>
      <c r="W505" t="s">
        <v>1383</v>
      </c>
      <c r="X505" t="s">
        <v>1383</v>
      </c>
      <c r="Y505" t="s">
        <v>1383</v>
      </c>
      <c r="Z505" t="s">
        <v>1383</v>
      </c>
      <c r="AA505" t="s">
        <v>1383</v>
      </c>
      <c r="AB505" t="s">
        <v>1383</v>
      </c>
      <c r="AC505" t="s">
        <v>1383</v>
      </c>
      <c r="AD505" t="s">
        <v>1383</v>
      </c>
      <c r="AE505" t="s">
        <v>1383</v>
      </c>
    </row>
    <row r="506" spans="1:31" ht="60" x14ac:dyDescent="0.25">
      <c r="A506" s="113"/>
      <c r="B506" s="113"/>
      <c r="C506" s="72"/>
      <c r="D506" s="72"/>
      <c r="E506" s="4" t="s">
        <v>281</v>
      </c>
      <c r="G506" s="27">
        <f t="shared" si="11"/>
        <v>0</v>
      </c>
      <c r="L506" s="25" t="str">
        <f>IF(H506&gt;0,VLOOKUP(N506,Hoja1!AM$3:AN$100,2,0),"")</f>
        <v/>
      </c>
      <c r="N506" s="25" t="str">
        <f t="shared" si="12"/>
        <v xml:space="preserve"> </v>
      </c>
      <c r="T506"/>
      <c r="U506" t="s">
        <v>1383</v>
      </c>
      <c r="V506" t="s">
        <v>1383</v>
      </c>
      <c r="W506" t="s">
        <v>1383</v>
      </c>
      <c r="X506" t="s">
        <v>1383</v>
      </c>
      <c r="Y506" t="s">
        <v>1383</v>
      </c>
      <c r="Z506" t="s">
        <v>1383</v>
      </c>
      <c r="AA506" t="s">
        <v>1383</v>
      </c>
      <c r="AB506" t="s">
        <v>1383</v>
      </c>
      <c r="AC506" t="s">
        <v>1383</v>
      </c>
      <c r="AD506" t="s">
        <v>1383</v>
      </c>
      <c r="AE506" t="s">
        <v>1383</v>
      </c>
    </row>
    <row r="507" spans="1:31" ht="40.5" x14ac:dyDescent="0.25">
      <c r="A507" s="113"/>
      <c r="B507" s="113"/>
      <c r="C507" s="110" t="s">
        <v>370</v>
      </c>
      <c r="D507" s="72"/>
      <c r="E507" s="5" t="s">
        <v>282</v>
      </c>
      <c r="G507" s="27">
        <f t="shared" si="11"/>
        <v>0</v>
      </c>
      <c r="L507" s="25" t="str">
        <f>IF(H507&gt;0,VLOOKUP(N507,Hoja1!AM$3:AN$100,2,0),"")</f>
        <v/>
      </c>
      <c r="N507" s="25" t="str">
        <f t="shared" si="12"/>
        <v xml:space="preserve"> </v>
      </c>
      <c r="T507"/>
      <c r="U507" t="s">
        <v>1383</v>
      </c>
      <c r="V507" t="s">
        <v>1383</v>
      </c>
      <c r="W507" t="s">
        <v>1383</v>
      </c>
      <c r="X507" t="s">
        <v>1383</v>
      </c>
      <c r="Y507" t="s">
        <v>1383</v>
      </c>
      <c r="Z507" t="s">
        <v>1383</v>
      </c>
      <c r="AA507" t="s">
        <v>1383</v>
      </c>
      <c r="AB507" t="s">
        <v>1383</v>
      </c>
      <c r="AC507" t="s">
        <v>1383</v>
      </c>
      <c r="AD507" t="s">
        <v>1383</v>
      </c>
      <c r="AE507" t="s">
        <v>1383</v>
      </c>
    </row>
    <row r="508" spans="1:31" ht="75" x14ac:dyDescent="0.25">
      <c r="A508" s="113"/>
      <c r="B508" s="113"/>
      <c r="C508" s="111"/>
      <c r="D508" s="110" t="s">
        <v>415</v>
      </c>
      <c r="E508" s="102" t="s">
        <v>283</v>
      </c>
      <c r="F508" s="27" t="s">
        <v>809</v>
      </c>
      <c r="G508" s="27">
        <f t="shared" si="11"/>
        <v>0</v>
      </c>
      <c r="H508" s="27" t="s">
        <v>821</v>
      </c>
      <c r="I508" s="27" t="s">
        <v>1290</v>
      </c>
      <c r="L508" s="25" t="str">
        <f>IF(H508&gt;0,VLOOKUP(N508,Hoja1!AM$3:AN$100,2,0),"")</f>
        <v>PG-GA-02</v>
      </c>
      <c r="N508" s="25" t="str">
        <f t="shared" si="12"/>
        <v>Programa Deschos Solidos</v>
      </c>
      <c r="Q508" t="s">
        <v>956</v>
      </c>
      <c r="S508" s="32" t="s">
        <v>1039</v>
      </c>
      <c r="T508" s="33">
        <v>1</v>
      </c>
      <c r="U508" s="102" t="s">
        <v>956</v>
      </c>
      <c r="V508" s="102"/>
      <c r="W508" s="102"/>
      <c r="X508" s="102" t="s">
        <v>956</v>
      </c>
      <c r="Y508" s="102"/>
      <c r="Z508" s="102"/>
      <c r="AA508" s="102"/>
      <c r="AB508" s="102"/>
      <c r="AC508" s="102"/>
      <c r="AD508" s="102"/>
      <c r="AE508" s="102"/>
    </row>
    <row r="509" spans="1:31" x14ac:dyDescent="0.25">
      <c r="A509" s="113"/>
      <c r="B509" s="72"/>
      <c r="C509" s="111"/>
      <c r="D509" s="111"/>
      <c r="E509" s="103"/>
      <c r="H509" s="27" t="s">
        <v>819</v>
      </c>
      <c r="I509" s="27" t="s">
        <v>1236</v>
      </c>
      <c r="N509" s="25" t="str">
        <f t="shared" si="12"/>
        <v>Foto Rotulos Reciclaje</v>
      </c>
      <c r="T509" s="41"/>
      <c r="U509" s="103"/>
      <c r="V509" s="103"/>
      <c r="W509" s="103"/>
      <c r="X509" s="103"/>
      <c r="Y509" s="103"/>
      <c r="Z509" s="103"/>
      <c r="AA509" s="103"/>
      <c r="AB509" s="103"/>
      <c r="AC509" s="103"/>
      <c r="AD509" s="103"/>
      <c r="AE509" s="103"/>
    </row>
    <row r="510" spans="1:31" ht="45" x14ac:dyDescent="0.25">
      <c r="A510" s="113"/>
      <c r="B510" s="72"/>
      <c r="C510" s="112"/>
      <c r="D510" s="112"/>
      <c r="E510" s="104"/>
      <c r="H510" s="27" t="s">
        <v>819</v>
      </c>
      <c r="I510" s="27" t="s">
        <v>1292</v>
      </c>
      <c r="N510" s="25" t="str">
        <f t="shared" si="12"/>
        <v>Foto Basureros habitaciones y areas del hotel</v>
      </c>
      <c r="T510" s="41"/>
      <c r="U510" s="104"/>
      <c r="V510" s="104"/>
      <c r="W510" s="104"/>
      <c r="X510" s="104"/>
      <c r="Y510" s="104"/>
      <c r="Z510" s="104"/>
      <c r="AA510" s="104"/>
      <c r="AB510" s="104"/>
      <c r="AC510" s="104"/>
      <c r="AD510" s="104"/>
      <c r="AE510" s="104"/>
    </row>
    <row r="511" spans="1:31" ht="21.75" x14ac:dyDescent="0.25">
      <c r="A511" s="113"/>
      <c r="B511" s="113" t="s">
        <v>461</v>
      </c>
      <c r="C511" s="72"/>
      <c r="D511" s="72"/>
      <c r="E511" s="3" t="s">
        <v>284</v>
      </c>
      <c r="G511" s="27">
        <f t="shared" si="11"/>
        <v>0</v>
      </c>
      <c r="L511" s="25" t="str">
        <f>IF(H511&gt;0,VLOOKUP(N511,Hoja1!AM$3:AN$100,2,0),"")</f>
        <v/>
      </c>
      <c r="N511" s="25" t="str">
        <f t="shared" si="12"/>
        <v xml:space="preserve"> </v>
      </c>
      <c r="T511"/>
      <c r="U511" t="s">
        <v>1383</v>
      </c>
      <c r="V511" t="s">
        <v>1383</v>
      </c>
      <c r="W511" t="s">
        <v>1383</v>
      </c>
      <c r="X511" t="s">
        <v>1383</v>
      </c>
      <c r="Y511" t="s">
        <v>1383</v>
      </c>
      <c r="Z511" t="s">
        <v>1383</v>
      </c>
      <c r="AA511" t="s">
        <v>1383</v>
      </c>
      <c r="AB511" t="s">
        <v>1383</v>
      </c>
      <c r="AC511" t="s">
        <v>1383</v>
      </c>
      <c r="AD511" t="s">
        <v>1383</v>
      </c>
      <c r="AE511" t="s">
        <v>1383</v>
      </c>
    </row>
    <row r="512" spans="1:31" ht="45" x14ac:dyDescent="0.25">
      <c r="A512" s="113"/>
      <c r="B512" s="113"/>
      <c r="C512" s="72"/>
      <c r="D512" s="72"/>
      <c r="E512" s="4" t="s">
        <v>285</v>
      </c>
      <c r="G512" s="27">
        <f t="shared" si="11"/>
        <v>0</v>
      </c>
      <c r="L512" s="25" t="str">
        <f>IF(H512&gt;0,VLOOKUP(N512,Hoja1!AM$3:AN$100,2,0),"")</f>
        <v/>
      </c>
      <c r="N512" s="25" t="str">
        <f t="shared" si="12"/>
        <v xml:space="preserve"> </v>
      </c>
      <c r="T512"/>
      <c r="U512" t="s">
        <v>1383</v>
      </c>
      <c r="V512" t="s">
        <v>1383</v>
      </c>
      <c r="W512" t="s">
        <v>1383</v>
      </c>
      <c r="X512" t="s">
        <v>1383</v>
      </c>
      <c r="Y512" t="s">
        <v>1383</v>
      </c>
      <c r="Z512" t="s">
        <v>1383</v>
      </c>
      <c r="AA512" t="s">
        <v>1383</v>
      </c>
      <c r="AB512" t="s">
        <v>1383</v>
      </c>
      <c r="AC512" t="s">
        <v>1383</v>
      </c>
      <c r="AD512" t="s">
        <v>1383</v>
      </c>
      <c r="AE512" t="s">
        <v>1383</v>
      </c>
    </row>
    <row r="513" spans="1:31" ht="20.25" x14ac:dyDescent="0.25">
      <c r="A513" s="113"/>
      <c r="B513" s="113"/>
      <c r="C513" s="110" t="s">
        <v>395</v>
      </c>
      <c r="D513" s="72"/>
      <c r="E513" s="5" t="s">
        <v>286</v>
      </c>
      <c r="G513" s="27">
        <f t="shared" si="11"/>
        <v>0</v>
      </c>
      <c r="L513" s="25" t="str">
        <f>IF(H513&gt;0,VLOOKUP(N513,Hoja1!AM$3:AN$100,2,0),"")</f>
        <v/>
      </c>
      <c r="N513" s="25" t="str">
        <f t="shared" si="12"/>
        <v xml:space="preserve"> </v>
      </c>
      <c r="T513"/>
      <c r="U513" t="s">
        <v>1383</v>
      </c>
      <c r="V513" t="s">
        <v>1383</v>
      </c>
      <c r="W513" t="s">
        <v>1383</v>
      </c>
      <c r="X513" t="s">
        <v>1383</v>
      </c>
      <c r="Y513" t="s">
        <v>1383</v>
      </c>
      <c r="Z513" t="s">
        <v>1383</v>
      </c>
      <c r="AA513" t="s">
        <v>1383</v>
      </c>
      <c r="AB513" t="s">
        <v>1383</v>
      </c>
      <c r="AC513" t="s">
        <v>1383</v>
      </c>
      <c r="AD513" t="s">
        <v>1383</v>
      </c>
      <c r="AE513" t="s">
        <v>1383</v>
      </c>
    </row>
    <row r="514" spans="1:31" ht="30" x14ac:dyDescent="0.25">
      <c r="A514" s="113"/>
      <c r="B514" s="113"/>
      <c r="C514" s="111"/>
      <c r="D514" s="72" t="s">
        <v>416</v>
      </c>
      <c r="E514" s="6" t="s">
        <v>287</v>
      </c>
      <c r="F514" s="27" t="s">
        <v>809</v>
      </c>
      <c r="G514" s="27">
        <f t="shared" si="11"/>
        <v>0</v>
      </c>
      <c r="H514" s="27" t="s">
        <v>819</v>
      </c>
      <c r="I514" s="27" t="s">
        <v>1293</v>
      </c>
      <c r="L514" s="25" t="e">
        <f>IF(H514&gt;0,VLOOKUP(N514,Hoja1!AM$3:AN$100,2,0),"")</f>
        <v>#N/A</v>
      </c>
      <c r="N514" s="25" t="str">
        <f t="shared" si="12"/>
        <v>Foto Localización Hotel</v>
      </c>
      <c r="T514"/>
      <c r="U514" s="6" t="s">
        <v>956</v>
      </c>
      <c r="V514" s="6"/>
      <c r="W514" s="6"/>
      <c r="X514" s="6"/>
      <c r="Y514" s="6"/>
      <c r="Z514" s="6"/>
      <c r="AA514" s="6"/>
      <c r="AB514" s="6"/>
      <c r="AC514" s="6"/>
      <c r="AD514" s="6"/>
      <c r="AE514" s="6"/>
    </row>
    <row r="515" spans="1:31" ht="135" x14ac:dyDescent="0.25">
      <c r="A515" s="113"/>
      <c r="B515" s="113"/>
      <c r="C515" s="111"/>
      <c r="D515" s="110" t="s">
        <v>417</v>
      </c>
      <c r="E515" s="102" t="s">
        <v>288</v>
      </c>
      <c r="F515" s="29" t="s">
        <v>809</v>
      </c>
      <c r="G515" s="27">
        <f t="shared" si="11"/>
        <v>0</v>
      </c>
      <c r="H515" s="27" t="s">
        <v>819</v>
      </c>
      <c r="I515" s="27" t="s">
        <v>1178</v>
      </c>
      <c r="L515" s="25" t="e">
        <f>IF(H515&gt;0,VLOOKUP(N515,Hoja1!AM$3:AN$100,2,0),"")</f>
        <v>#N/A</v>
      </c>
      <c r="N515" s="25" t="str">
        <f t="shared" si="12"/>
        <v>Foto Voluntariado</v>
      </c>
      <c r="Q515" t="s">
        <v>956</v>
      </c>
      <c r="S515" s="32" t="s">
        <v>1033</v>
      </c>
      <c r="T515" s="33">
        <v>1</v>
      </c>
      <c r="U515" s="102" t="s">
        <v>956</v>
      </c>
      <c r="V515" s="102"/>
      <c r="W515" s="102"/>
      <c r="X515" s="102"/>
      <c r="Y515" s="102"/>
      <c r="Z515" s="102"/>
      <c r="AA515" s="102"/>
      <c r="AB515" s="102"/>
      <c r="AC515" s="102"/>
      <c r="AD515" s="102"/>
      <c r="AE515" s="102"/>
    </row>
    <row r="516" spans="1:31" x14ac:dyDescent="0.25">
      <c r="A516" s="113"/>
      <c r="B516" s="113"/>
      <c r="C516" s="111"/>
      <c r="D516" s="112"/>
      <c r="E516" s="104"/>
      <c r="F516" s="29"/>
      <c r="H516" s="27" t="s">
        <v>1062</v>
      </c>
      <c r="I516" s="27" t="s">
        <v>1178</v>
      </c>
      <c r="N516" s="25" t="str">
        <f t="shared" si="12"/>
        <v>Asistencias Voluntariado</v>
      </c>
      <c r="T516" s="41"/>
      <c r="U516" s="104"/>
      <c r="V516" s="104"/>
      <c r="W516" s="104"/>
      <c r="X516" s="104"/>
      <c r="Y516" s="104"/>
      <c r="Z516" s="104"/>
      <c r="AA516" s="104"/>
      <c r="AB516" s="104"/>
      <c r="AC516" s="104"/>
      <c r="AD516" s="104"/>
      <c r="AE516" s="104"/>
    </row>
    <row r="517" spans="1:31" ht="120" x14ac:dyDescent="0.25">
      <c r="A517" s="113"/>
      <c r="B517" s="113"/>
      <c r="C517" s="111"/>
      <c r="D517" s="110" t="s">
        <v>418</v>
      </c>
      <c r="E517" s="102" t="s">
        <v>289</v>
      </c>
      <c r="F517" s="27" t="s">
        <v>809</v>
      </c>
      <c r="G517" s="27">
        <f t="shared" si="11"/>
        <v>1</v>
      </c>
      <c r="H517" s="27" t="s">
        <v>823</v>
      </c>
      <c r="I517" s="27" t="s">
        <v>825</v>
      </c>
      <c r="J517" s="27" t="s">
        <v>862</v>
      </c>
      <c r="L517" s="25" t="str">
        <f>IF(H517&gt;0,VLOOKUP(N517,Hoja1!AM$3:AN$100,2,0),"")</f>
        <v>RS-01-06</v>
      </c>
      <c r="N517" s="25" t="str">
        <f t="shared" si="12"/>
        <v>Ayuda Comunidad</v>
      </c>
      <c r="R517" t="s">
        <v>956</v>
      </c>
      <c r="S517" s="32" t="s">
        <v>1034</v>
      </c>
      <c r="T517"/>
      <c r="U517" s="102" t="s">
        <v>956</v>
      </c>
      <c r="V517" s="102"/>
      <c r="W517" s="102"/>
      <c r="X517" s="102"/>
      <c r="Y517" s="102"/>
      <c r="Z517" s="102"/>
      <c r="AA517" s="102"/>
      <c r="AB517" s="102"/>
      <c r="AC517" s="102"/>
      <c r="AD517" s="102"/>
      <c r="AE517" s="102"/>
    </row>
    <row r="518" spans="1:31" x14ac:dyDescent="0.25">
      <c r="A518" s="113"/>
      <c r="B518" s="113"/>
      <c r="C518" s="112"/>
      <c r="D518" s="112"/>
      <c r="E518" s="104"/>
      <c r="H518" s="27" t="s">
        <v>884</v>
      </c>
      <c r="I518" s="27" t="s">
        <v>1294</v>
      </c>
      <c r="N518" s="25" t="str">
        <f t="shared" si="12"/>
        <v xml:space="preserve">Doc_Scan Carta Fortunarte </v>
      </c>
      <c r="T518"/>
      <c r="U518" s="104"/>
      <c r="V518" s="104"/>
      <c r="W518" s="104"/>
      <c r="X518" s="104"/>
      <c r="Y518" s="104"/>
      <c r="Z518" s="104"/>
      <c r="AA518" s="104"/>
      <c r="AB518" s="104"/>
      <c r="AC518" s="104"/>
      <c r="AD518" s="104"/>
      <c r="AE518" s="104"/>
    </row>
    <row r="519" spans="1:31" ht="20.25" x14ac:dyDescent="0.25">
      <c r="A519" s="113"/>
      <c r="B519" s="113"/>
      <c r="C519" s="113" t="s">
        <v>371</v>
      </c>
      <c r="D519" s="72"/>
      <c r="E519" s="5" t="s">
        <v>290</v>
      </c>
      <c r="G519" s="27">
        <f t="shared" si="11"/>
        <v>0</v>
      </c>
      <c r="L519" s="25" t="str">
        <f>IF(H519&gt;0,VLOOKUP(N519,Hoja1!AM$3:AN$100,2,0),"")</f>
        <v/>
      </c>
      <c r="N519" s="25" t="str">
        <f t="shared" si="12"/>
        <v xml:space="preserve"> </v>
      </c>
      <c r="T519"/>
      <c r="U519" t="s">
        <v>1383</v>
      </c>
      <c r="V519" t="s">
        <v>1383</v>
      </c>
      <c r="W519" t="s">
        <v>1383</v>
      </c>
      <c r="X519" t="s">
        <v>1383</v>
      </c>
      <c r="Y519" t="s">
        <v>1383</v>
      </c>
      <c r="Z519" t="s">
        <v>1383</v>
      </c>
      <c r="AA519" t="s">
        <v>1383</v>
      </c>
      <c r="AB519" t="s">
        <v>1383</v>
      </c>
      <c r="AC519" t="s">
        <v>1383</v>
      </c>
      <c r="AD519" t="s">
        <v>1383</v>
      </c>
      <c r="AE519" t="s">
        <v>1383</v>
      </c>
    </row>
    <row r="520" spans="1:31" ht="90" x14ac:dyDescent="0.25">
      <c r="A520" s="113"/>
      <c r="B520" s="113"/>
      <c r="C520" s="113"/>
      <c r="D520" s="110" t="s">
        <v>419</v>
      </c>
      <c r="E520" s="102" t="s">
        <v>291</v>
      </c>
      <c r="F520" s="27" t="s">
        <v>809</v>
      </c>
      <c r="G520" s="27">
        <f t="shared" si="11"/>
        <v>0</v>
      </c>
      <c r="H520" s="27" t="s">
        <v>1126</v>
      </c>
      <c r="I520" s="27" t="s">
        <v>1295</v>
      </c>
      <c r="L520" s="25" t="e">
        <f>IF(H520&gt;0,VLOOKUP(N520,Hoja1!AM$3:AN$100,2,0),"")</f>
        <v>#N/A</v>
      </c>
      <c r="N520" s="25" t="str">
        <f t="shared" si="12"/>
        <v>Reporte Recetas Tradicionales</v>
      </c>
      <c r="Q520" t="s">
        <v>956</v>
      </c>
      <c r="S520" s="32" t="s">
        <v>1035</v>
      </c>
      <c r="T520" s="33">
        <v>1</v>
      </c>
      <c r="U520" s="102" t="s">
        <v>956</v>
      </c>
      <c r="V520" s="102"/>
      <c r="W520" s="102" t="s">
        <v>956</v>
      </c>
      <c r="X520" s="102"/>
      <c r="Y520" s="102"/>
      <c r="Z520" s="102"/>
      <c r="AA520" s="102"/>
      <c r="AB520" s="102"/>
      <c r="AC520" s="102"/>
      <c r="AD520" s="102"/>
      <c r="AE520" s="102"/>
    </row>
    <row r="521" spans="1:31" ht="30" x14ac:dyDescent="0.25">
      <c r="A521" s="113"/>
      <c r="B521" s="113"/>
      <c r="C521" s="113"/>
      <c r="D521" s="112"/>
      <c r="E521" s="104"/>
      <c r="H521" s="27" t="s">
        <v>1091</v>
      </c>
      <c r="I521" s="27" t="s">
        <v>1227</v>
      </c>
      <c r="T521" s="41"/>
      <c r="U521" s="104"/>
      <c r="V521" s="104"/>
      <c r="W521" s="104"/>
      <c r="X521" s="104"/>
      <c r="Y521" s="104"/>
      <c r="Z521" s="104"/>
      <c r="AA521" s="104"/>
      <c r="AB521" s="104"/>
      <c r="AC521" s="104"/>
      <c r="AD521" s="104"/>
      <c r="AE521" s="104"/>
    </row>
    <row r="522" spans="1:31" ht="60" x14ac:dyDescent="0.25">
      <c r="A522" s="113"/>
      <c r="B522" s="113"/>
      <c r="C522" s="113"/>
      <c r="D522" s="110" t="s">
        <v>420</v>
      </c>
      <c r="E522" s="102" t="s">
        <v>292</v>
      </c>
      <c r="F522" s="27" t="s">
        <v>809</v>
      </c>
      <c r="G522" s="27">
        <f t="shared" si="11"/>
        <v>0</v>
      </c>
      <c r="H522" s="27" t="s">
        <v>819</v>
      </c>
      <c r="I522" s="27" t="s">
        <v>1296</v>
      </c>
      <c r="L522" s="25" t="e">
        <f>IF(H522&gt;0,VLOOKUP(N522,Hoja1!AM$3:AN$100,2,0),"")</f>
        <v>#N/A</v>
      </c>
      <c r="N522" s="25" t="str">
        <f t="shared" si="12"/>
        <v>Foto Recetas Colaboradores platillos tradicionales</v>
      </c>
      <c r="T522"/>
      <c r="U522" s="102" t="s">
        <v>956</v>
      </c>
      <c r="V522" s="102"/>
      <c r="W522" s="102" t="s">
        <v>956</v>
      </c>
      <c r="X522" s="102"/>
      <c r="Y522" s="102"/>
      <c r="Z522" s="102"/>
      <c r="AA522" s="102"/>
      <c r="AB522" s="102"/>
      <c r="AC522" s="102"/>
      <c r="AD522" s="102"/>
      <c r="AE522" s="102"/>
    </row>
    <row r="523" spans="1:31" x14ac:dyDescent="0.25">
      <c r="A523" s="113"/>
      <c r="B523" s="113"/>
      <c r="C523" s="113"/>
      <c r="D523" s="112"/>
      <c r="E523" s="104"/>
      <c r="H523" s="27" t="s">
        <v>884</v>
      </c>
      <c r="I523" s="27" t="s">
        <v>1297</v>
      </c>
      <c r="N523" s="25" t="str">
        <f t="shared" si="12"/>
        <v>Doc_Scan Menú Rest</v>
      </c>
      <c r="T523"/>
      <c r="U523" s="104"/>
      <c r="V523" s="104"/>
      <c r="W523" s="104"/>
      <c r="X523" s="104"/>
      <c r="Y523" s="104"/>
      <c r="Z523" s="104"/>
      <c r="AA523" s="104"/>
      <c r="AB523" s="104"/>
      <c r="AC523" s="104"/>
      <c r="AD523" s="104"/>
      <c r="AE523" s="104"/>
    </row>
    <row r="524" spans="1:31" ht="30" x14ac:dyDescent="0.25">
      <c r="A524" s="113"/>
      <c r="B524" s="113"/>
      <c r="C524" s="113"/>
      <c r="D524" s="72"/>
      <c r="E524" s="6" t="s">
        <v>293</v>
      </c>
      <c r="F524" s="27" t="s">
        <v>809</v>
      </c>
      <c r="G524" s="27">
        <f t="shared" si="11"/>
        <v>0</v>
      </c>
      <c r="H524" s="27" t="s">
        <v>819</v>
      </c>
      <c r="I524" s="27" t="s">
        <v>1298</v>
      </c>
      <c r="L524" s="25" t="e">
        <f>IF(H524&gt;0,VLOOKUP(N524,Hoja1!AM$3:AN$100,2,0),"")</f>
        <v>#N/A</v>
      </c>
      <c r="N524" s="25" t="str">
        <f t="shared" si="12"/>
        <v>Foto Pizarra informativa</v>
      </c>
      <c r="T524"/>
      <c r="U524" s="6" t="s">
        <v>956</v>
      </c>
      <c r="V524" s="6"/>
      <c r="W524" s="6"/>
      <c r="X524" s="6"/>
      <c r="Y524" s="6" t="s">
        <v>956</v>
      </c>
      <c r="Z524" s="6"/>
      <c r="AA524" s="6"/>
      <c r="AB524" s="6"/>
      <c r="AC524" s="6"/>
      <c r="AD524" s="6"/>
      <c r="AE524" s="6"/>
    </row>
    <row r="525" spans="1:31" ht="21.75" x14ac:dyDescent="0.25">
      <c r="A525" s="113"/>
      <c r="B525" s="113" t="s">
        <v>462</v>
      </c>
      <c r="C525" s="72"/>
      <c r="D525" s="72"/>
      <c r="E525" s="3" t="s">
        <v>294</v>
      </c>
      <c r="G525" s="27">
        <f t="shared" si="11"/>
        <v>0</v>
      </c>
      <c r="L525" s="25" t="str">
        <f>IF(H525&gt;0,VLOOKUP(N525,Hoja1!AM$3:AN$100,2,0),"")</f>
        <v/>
      </c>
      <c r="N525" s="25" t="str">
        <f t="shared" si="12"/>
        <v xml:space="preserve"> </v>
      </c>
      <c r="T525"/>
      <c r="U525" t="s">
        <v>1383</v>
      </c>
      <c r="V525" t="s">
        <v>1383</v>
      </c>
      <c r="W525" t="s">
        <v>1383</v>
      </c>
      <c r="X525" t="s">
        <v>1383</v>
      </c>
      <c r="Y525" t="s">
        <v>1383</v>
      </c>
      <c r="Z525" t="s">
        <v>1383</v>
      </c>
      <c r="AA525" t="s">
        <v>1383</v>
      </c>
      <c r="AB525" t="s">
        <v>1383</v>
      </c>
      <c r="AC525" t="s">
        <v>1383</v>
      </c>
      <c r="AD525" t="s">
        <v>1383</v>
      </c>
      <c r="AE525" t="s">
        <v>1383</v>
      </c>
    </row>
    <row r="526" spans="1:31" ht="45" x14ac:dyDescent="0.25">
      <c r="A526" s="113"/>
      <c r="B526" s="113"/>
      <c r="C526" s="72"/>
      <c r="D526" s="72"/>
      <c r="E526" s="4" t="s">
        <v>295</v>
      </c>
      <c r="G526" s="27">
        <f t="shared" si="11"/>
        <v>0</v>
      </c>
      <c r="L526" s="25" t="str">
        <f>IF(H526&gt;0,VLOOKUP(N526,Hoja1!AM$3:AN$100,2,0),"")</f>
        <v/>
      </c>
      <c r="N526" s="25" t="str">
        <f t="shared" si="12"/>
        <v xml:space="preserve"> </v>
      </c>
      <c r="T526"/>
      <c r="U526" t="s">
        <v>1383</v>
      </c>
      <c r="V526" t="s">
        <v>1383</v>
      </c>
      <c r="W526" t="s">
        <v>1383</v>
      </c>
      <c r="X526" t="s">
        <v>1383</v>
      </c>
      <c r="Y526" t="s">
        <v>1383</v>
      </c>
      <c r="Z526" t="s">
        <v>1383</v>
      </c>
      <c r="AA526" t="s">
        <v>1383</v>
      </c>
      <c r="AB526" t="s">
        <v>1383</v>
      </c>
      <c r="AC526" t="s">
        <v>1383</v>
      </c>
      <c r="AD526" t="s">
        <v>1383</v>
      </c>
      <c r="AE526" t="s">
        <v>1383</v>
      </c>
    </row>
    <row r="527" spans="1:31" ht="20.25" x14ac:dyDescent="0.25">
      <c r="A527" s="113"/>
      <c r="B527" s="113"/>
      <c r="C527" s="110" t="s">
        <v>372</v>
      </c>
      <c r="D527" s="72"/>
      <c r="E527" s="5" t="s">
        <v>296</v>
      </c>
      <c r="G527" s="27">
        <f t="shared" si="11"/>
        <v>0</v>
      </c>
      <c r="L527" s="25" t="str">
        <f>IF(H527&gt;0,VLOOKUP(N527,Hoja1!AM$3:AN$100,2,0),"")</f>
        <v/>
      </c>
      <c r="N527" s="25" t="str">
        <f t="shared" si="12"/>
        <v xml:space="preserve"> </v>
      </c>
      <c r="T527"/>
      <c r="U527" t="s">
        <v>1383</v>
      </c>
      <c r="V527" t="s">
        <v>1383</v>
      </c>
      <c r="W527" t="s">
        <v>1383</v>
      </c>
      <c r="X527" t="s">
        <v>1383</v>
      </c>
      <c r="Y527" t="s">
        <v>1383</v>
      </c>
      <c r="Z527" t="s">
        <v>1383</v>
      </c>
      <c r="AA527" t="s">
        <v>1383</v>
      </c>
      <c r="AB527" t="s">
        <v>1383</v>
      </c>
      <c r="AC527" t="s">
        <v>1383</v>
      </c>
      <c r="AD527" t="s">
        <v>1383</v>
      </c>
      <c r="AE527" t="s">
        <v>1383</v>
      </c>
    </row>
    <row r="528" spans="1:31" ht="30" x14ac:dyDescent="0.25">
      <c r="A528" s="113"/>
      <c r="B528" s="113"/>
      <c r="C528" s="111"/>
      <c r="D528" s="110" t="s">
        <v>421</v>
      </c>
      <c r="E528" s="102" t="s">
        <v>297</v>
      </c>
      <c r="F528" s="27" t="s">
        <v>809</v>
      </c>
      <c r="G528" s="27">
        <f t="shared" si="11"/>
        <v>0</v>
      </c>
      <c r="H528" s="27" t="s">
        <v>884</v>
      </c>
      <c r="I528" s="27" t="s">
        <v>1299</v>
      </c>
      <c r="L528" s="25" t="e">
        <f>IF(H528&gt;0,VLOOKUP(N528,Hoja1!AM$3:AN$100,2,0),"")</f>
        <v>#N/A</v>
      </c>
      <c r="N528" s="25" t="str">
        <f t="shared" si="12"/>
        <v>Doc_Scan Lista provedores</v>
      </c>
      <c r="T528"/>
      <c r="U528" s="102" t="s">
        <v>956</v>
      </c>
      <c r="V528" s="102"/>
      <c r="W528" s="102" t="s">
        <v>956</v>
      </c>
      <c r="X528" s="102"/>
      <c r="Y528" s="102"/>
      <c r="Z528" s="102"/>
      <c r="AA528" s="102"/>
      <c r="AB528" s="102"/>
      <c r="AC528" s="102"/>
      <c r="AD528" s="102"/>
      <c r="AE528" s="102"/>
    </row>
    <row r="529" spans="1:31" ht="45" x14ac:dyDescent="0.25">
      <c r="A529" s="113"/>
      <c r="B529" s="113"/>
      <c r="C529" s="112"/>
      <c r="D529" s="112"/>
      <c r="E529" s="104"/>
      <c r="H529" s="27" t="s">
        <v>884</v>
      </c>
      <c r="I529" s="27" t="s">
        <v>1300</v>
      </c>
      <c r="N529" s="25" t="str">
        <f t="shared" si="12"/>
        <v>Doc_Scan Resumen Proveedores locales</v>
      </c>
      <c r="T529"/>
      <c r="U529" s="104"/>
      <c r="V529" s="104"/>
      <c r="W529" s="104"/>
      <c r="X529" s="104"/>
      <c r="Y529" s="104"/>
      <c r="Z529" s="104"/>
      <c r="AA529" s="104"/>
      <c r="AB529" s="104"/>
      <c r="AC529" s="104"/>
      <c r="AD529" s="104"/>
      <c r="AE529" s="104"/>
    </row>
    <row r="530" spans="1:31" ht="20.25" x14ac:dyDescent="0.25">
      <c r="A530" s="113"/>
      <c r="B530" s="113"/>
      <c r="C530" s="113" t="s">
        <v>373</v>
      </c>
      <c r="D530" s="72"/>
      <c r="E530" s="5" t="s">
        <v>298</v>
      </c>
      <c r="G530" s="27">
        <f t="shared" si="11"/>
        <v>0</v>
      </c>
      <c r="L530" s="25" t="str">
        <f>IF(H530&gt;0,VLOOKUP(N530,Hoja1!AM$3:AN$100,2,0),"")</f>
        <v/>
      </c>
      <c r="N530" s="25" t="str">
        <f t="shared" si="12"/>
        <v xml:space="preserve"> </v>
      </c>
      <c r="T530"/>
      <c r="U530" t="s">
        <v>1383</v>
      </c>
      <c r="V530" t="s">
        <v>1383</v>
      </c>
      <c r="W530" t="s">
        <v>1383</v>
      </c>
      <c r="X530" t="s">
        <v>1383</v>
      </c>
      <c r="Y530" t="s">
        <v>1383</v>
      </c>
      <c r="Z530" t="s">
        <v>1383</v>
      </c>
      <c r="AA530" t="s">
        <v>1383</v>
      </c>
      <c r="AB530" t="s">
        <v>1383</v>
      </c>
      <c r="AC530" t="s">
        <v>1383</v>
      </c>
      <c r="AD530" t="s">
        <v>1383</v>
      </c>
      <c r="AE530" t="s">
        <v>1383</v>
      </c>
    </row>
    <row r="531" spans="1:31" ht="45" x14ac:dyDescent="0.25">
      <c r="A531" s="113"/>
      <c r="B531" s="113"/>
      <c r="C531" s="113"/>
      <c r="D531" s="110" t="s">
        <v>422</v>
      </c>
      <c r="E531" s="102" t="s">
        <v>299</v>
      </c>
      <c r="F531" s="27" t="s">
        <v>812</v>
      </c>
      <c r="G531" s="27">
        <f t="shared" si="11"/>
        <v>0</v>
      </c>
      <c r="H531" s="27" t="s">
        <v>821</v>
      </c>
      <c r="I531" s="27" t="s">
        <v>1301</v>
      </c>
      <c r="L531" s="25" t="str">
        <f>IF(H531&gt;0,VLOOKUP(N531,Hoja1!AM$3:AN$100,2,0),"")</f>
        <v>PG-IA-02</v>
      </c>
      <c r="N531" s="25" t="str">
        <f t="shared" si="12"/>
        <v>Programa Higiene Personal</v>
      </c>
      <c r="Q531" t="s">
        <v>956</v>
      </c>
      <c r="S531" s="32" t="s">
        <v>1015</v>
      </c>
      <c r="T531" s="33">
        <v>1</v>
      </c>
      <c r="U531" s="102" t="s">
        <v>956</v>
      </c>
      <c r="V531" s="102"/>
      <c r="W531" s="102" t="s">
        <v>956</v>
      </c>
      <c r="X531" s="102"/>
      <c r="Y531" s="102"/>
      <c r="Z531" s="102"/>
      <c r="AA531" s="102"/>
      <c r="AB531" s="102"/>
      <c r="AC531" s="102"/>
      <c r="AD531" s="102"/>
      <c r="AE531" s="102"/>
    </row>
    <row r="532" spans="1:31" ht="30" x14ac:dyDescent="0.25">
      <c r="A532" s="113"/>
      <c r="B532" s="113"/>
      <c r="C532" s="113"/>
      <c r="D532" s="111"/>
      <c r="E532" s="103"/>
      <c r="H532" s="27" t="s">
        <v>821</v>
      </c>
      <c r="I532" s="27" t="s">
        <v>1080</v>
      </c>
      <c r="N532" s="25" t="str">
        <f t="shared" si="12"/>
        <v>Programa Orden y Limpieza</v>
      </c>
      <c r="T532" s="41"/>
      <c r="U532" s="103"/>
      <c r="V532" s="103"/>
      <c r="W532" s="103"/>
      <c r="X532" s="103"/>
      <c r="Y532" s="103"/>
      <c r="Z532" s="103"/>
      <c r="AA532" s="103"/>
      <c r="AB532" s="103"/>
      <c r="AC532" s="103"/>
      <c r="AD532" s="103"/>
      <c r="AE532" s="103"/>
    </row>
    <row r="533" spans="1:31" ht="60" x14ac:dyDescent="0.25">
      <c r="A533" s="113"/>
      <c r="B533" s="113"/>
      <c r="C533" s="113"/>
      <c r="D533" s="112"/>
      <c r="E533" s="104"/>
      <c r="H533" s="27" t="s">
        <v>1072</v>
      </c>
      <c r="I533" s="27" t="s">
        <v>1075</v>
      </c>
      <c r="N533" s="25" t="str">
        <f t="shared" si="12"/>
        <v>Análisis Agua Potable / Alimentos / Superf Contacto / Hielo</v>
      </c>
      <c r="T533" s="41"/>
      <c r="U533" s="104"/>
      <c r="V533" s="104"/>
      <c r="W533" s="104"/>
      <c r="X533" s="104"/>
      <c r="Y533" s="104"/>
      <c r="Z533" s="104"/>
      <c r="AA533" s="104"/>
      <c r="AB533" s="104"/>
      <c r="AC533" s="104"/>
      <c r="AD533" s="104"/>
      <c r="AE533" s="104"/>
    </row>
    <row r="534" spans="1:31" ht="60" x14ac:dyDescent="0.25">
      <c r="A534" s="113"/>
      <c r="B534" s="113"/>
      <c r="C534" s="113"/>
      <c r="D534" s="72" t="s">
        <v>423</v>
      </c>
      <c r="E534" s="6" t="s">
        <v>300</v>
      </c>
      <c r="F534" s="27" t="s">
        <v>809</v>
      </c>
      <c r="G534" s="27">
        <f t="shared" si="11"/>
        <v>0</v>
      </c>
      <c r="H534" s="27" t="s">
        <v>1076</v>
      </c>
      <c r="I534" s="27" t="s">
        <v>1079</v>
      </c>
      <c r="L534" s="25" t="e">
        <f>IF(H534&gt;0,VLOOKUP(N534,Hoja1!AM$3:AN$100,2,0),"")</f>
        <v>#N/A</v>
      </c>
      <c r="N534" s="25" t="str">
        <f t="shared" si="12"/>
        <v>Certificado HACCP</v>
      </c>
      <c r="R534" t="s">
        <v>956</v>
      </c>
      <c r="S534" s="32" t="s">
        <v>1016</v>
      </c>
      <c r="T534"/>
      <c r="U534" s="6" t="s">
        <v>956</v>
      </c>
      <c r="V534" s="6"/>
      <c r="W534" s="6" t="s">
        <v>956</v>
      </c>
      <c r="X534" s="6"/>
      <c r="Y534" s="6"/>
      <c r="Z534" s="6"/>
      <c r="AA534" s="6"/>
      <c r="AB534" s="6"/>
      <c r="AC534" s="6"/>
      <c r="AD534" s="6"/>
      <c r="AE534" s="6"/>
    </row>
    <row r="535" spans="1:31" ht="20.25" x14ac:dyDescent="0.25">
      <c r="A535" s="113"/>
      <c r="B535" s="113"/>
      <c r="C535" s="113" t="s">
        <v>374</v>
      </c>
      <c r="D535" s="72"/>
      <c r="E535" s="5" t="s">
        <v>301</v>
      </c>
      <c r="G535" s="27">
        <f t="shared" si="11"/>
        <v>0</v>
      </c>
      <c r="L535" s="25" t="str">
        <f>IF(H535&gt;0,VLOOKUP(N535,Hoja1!AM$3:AN$100,2,0),"")</f>
        <v/>
      </c>
      <c r="N535" s="25" t="str">
        <f t="shared" si="12"/>
        <v xml:space="preserve"> </v>
      </c>
      <c r="T535"/>
      <c r="U535" t="s">
        <v>1383</v>
      </c>
      <c r="V535" t="s">
        <v>1383</v>
      </c>
      <c r="W535" t="s">
        <v>1383</v>
      </c>
      <c r="X535" t="s">
        <v>1383</v>
      </c>
      <c r="Y535" t="s">
        <v>1383</v>
      </c>
      <c r="Z535" t="s">
        <v>1383</v>
      </c>
      <c r="AA535" t="s">
        <v>1383</v>
      </c>
      <c r="AB535" t="s">
        <v>1383</v>
      </c>
      <c r="AC535" t="s">
        <v>1383</v>
      </c>
      <c r="AD535" t="s">
        <v>1383</v>
      </c>
      <c r="AE535" t="s">
        <v>1383</v>
      </c>
    </row>
    <row r="536" spans="1:31" x14ac:dyDescent="0.25">
      <c r="A536" s="113"/>
      <c r="B536" s="113"/>
      <c r="C536" s="113"/>
      <c r="D536" s="110" t="s">
        <v>424</v>
      </c>
      <c r="E536" s="102" t="s">
        <v>302</v>
      </c>
      <c r="F536" s="27" t="s">
        <v>809</v>
      </c>
      <c r="G536" s="27">
        <f t="shared" si="11"/>
        <v>0</v>
      </c>
      <c r="H536" s="27" t="s">
        <v>1076</v>
      </c>
      <c r="I536" s="27" t="s">
        <v>1079</v>
      </c>
      <c r="L536" s="25" t="e">
        <f>IF(H536&gt;0,VLOOKUP(N536,Hoja1!AM$3:AN$100,2,0),"")</f>
        <v>#N/A</v>
      </c>
      <c r="N536" s="25" t="str">
        <f t="shared" si="12"/>
        <v>Certificado HACCP</v>
      </c>
      <c r="T536"/>
      <c r="U536" s="102" t="s">
        <v>956</v>
      </c>
      <c r="V536" s="102"/>
      <c r="W536" s="102" t="s">
        <v>956</v>
      </c>
      <c r="X536" s="102"/>
      <c r="Y536" s="102"/>
      <c r="Z536" s="102"/>
      <c r="AA536" s="102"/>
      <c r="AB536" s="102"/>
      <c r="AC536" s="102"/>
      <c r="AD536" s="102"/>
      <c r="AE536" s="102"/>
    </row>
    <row r="537" spans="1:31" x14ac:dyDescent="0.25">
      <c r="A537" s="113"/>
      <c r="B537" s="113"/>
      <c r="C537" s="113"/>
      <c r="D537" s="112"/>
      <c r="E537" s="104"/>
      <c r="H537" s="27" t="s">
        <v>821</v>
      </c>
      <c r="I537" s="27" t="s">
        <v>1079</v>
      </c>
      <c r="N537" s="25" t="str">
        <f t="shared" si="12"/>
        <v>Programa HACCP</v>
      </c>
      <c r="T537"/>
      <c r="U537" s="104"/>
      <c r="V537" s="104"/>
      <c r="W537" s="104"/>
      <c r="X537" s="104"/>
      <c r="Y537" s="104"/>
      <c r="Z537" s="104"/>
      <c r="AA537" s="104"/>
      <c r="AB537" s="104"/>
      <c r="AC537" s="104"/>
      <c r="AD537" s="104"/>
      <c r="AE537" s="104"/>
    </row>
    <row r="538" spans="1:31" ht="120" x14ac:dyDescent="0.25">
      <c r="A538" s="113"/>
      <c r="B538" s="113"/>
      <c r="C538" s="113"/>
      <c r="D538" s="110" t="s">
        <v>425</v>
      </c>
      <c r="E538" s="102" t="s">
        <v>303</v>
      </c>
      <c r="F538" s="27" t="s">
        <v>809</v>
      </c>
      <c r="G538" s="27">
        <f t="shared" si="11"/>
        <v>0</v>
      </c>
      <c r="H538" s="27" t="s">
        <v>820</v>
      </c>
      <c r="I538" s="27" t="s">
        <v>1303</v>
      </c>
      <c r="L538" s="25" t="e">
        <f>IF(H538&gt;0,VLOOKUP(N538,Hoja1!AM$3:AN$100,2,0),"")</f>
        <v>#N/A</v>
      </c>
      <c r="N538" s="25" t="str">
        <f t="shared" si="12"/>
        <v>Política Elaboracion Recetas</v>
      </c>
      <c r="Q538" t="s">
        <v>956</v>
      </c>
      <c r="S538" s="32" t="s">
        <v>1017</v>
      </c>
      <c r="T538" s="33">
        <v>2</v>
      </c>
      <c r="U538" s="102" t="s">
        <v>956</v>
      </c>
      <c r="V538" s="102"/>
      <c r="W538" s="102" t="s">
        <v>956</v>
      </c>
      <c r="X538" s="102"/>
      <c r="Y538" s="102"/>
      <c r="Z538" s="102"/>
      <c r="AA538" s="102"/>
      <c r="AB538" s="102"/>
      <c r="AC538" s="102"/>
      <c r="AD538" s="102"/>
      <c r="AE538" s="102"/>
    </row>
    <row r="539" spans="1:31" ht="45" x14ac:dyDescent="0.25">
      <c r="A539" s="113"/>
      <c r="B539" s="113"/>
      <c r="C539" s="113"/>
      <c r="D539" s="112"/>
      <c r="E539" s="104"/>
      <c r="H539" s="27" t="s">
        <v>821</v>
      </c>
      <c r="I539" s="27" t="s">
        <v>1304</v>
      </c>
      <c r="N539" s="25" t="str">
        <f t="shared" si="12"/>
        <v>Programa  Materias Primas, Equipos y Utensilios</v>
      </c>
      <c r="U539" s="104"/>
      <c r="V539" s="104"/>
      <c r="W539" s="104"/>
      <c r="X539" s="104"/>
      <c r="Y539" s="104"/>
      <c r="Z539" s="104"/>
      <c r="AA539" s="104"/>
      <c r="AB539" s="104"/>
      <c r="AC539" s="104"/>
      <c r="AD539" s="104"/>
      <c r="AE539" s="104"/>
    </row>
    <row r="540" spans="1:31" ht="165" x14ac:dyDescent="0.25">
      <c r="A540" s="113"/>
      <c r="B540" s="113"/>
      <c r="C540" s="113"/>
      <c r="D540" s="72" t="s">
        <v>426</v>
      </c>
      <c r="E540" s="6" t="s">
        <v>304</v>
      </c>
      <c r="F540" s="27" t="s">
        <v>809</v>
      </c>
      <c r="G540" s="27">
        <f t="shared" si="11"/>
        <v>0</v>
      </c>
      <c r="H540" s="27" t="s">
        <v>819</v>
      </c>
      <c r="I540" s="27" t="s">
        <v>1306</v>
      </c>
      <c r="L540" s="25" t="e">
        <f>IF(H540&gt;0,VLOOKUP(N540,Hoja1!AM$3:AN$100,2,0),"")</f>
        <v>#N/A</v>
      </c>
      <c r="N540" s="25" t="str">
        <f t="shared" si="12"/>
        <v>Foto Recetario Firmado por Nutricionista</v>
      </c>
      <c r="Q540" t="s">
        <v>956</v>
      </c>
      <c r="S540" s="32" t="s">
        <v>1018</v>
      </c>
      <c r="T540" s="33">
        <v>1</v>
      </c>
      <c r="U540" s="6" t="s">
        <v>956</v>
      </c>
      <c r="V540" s="6"/>
      <c r="W540" s="6" t="s">
        <v>956</v>
      </c>
      <c r="X540" s="6"/>
      <c r="Y540" s="6"/>
      <c r="Z540" s="6"/>
      <c r="AA540" s="6"/>
      <c r="AB540" s="6"/>
      <c r="AC540" s="6"/>
      <c r="AD540" s="6"/>
      <c r="AE540" s="6"/>
    </row>
    <row r="541" spans="1:31" ht="20.25" x14ac:dyDescent="0.25">
      <c r="A541" s="113"/>
      <c r="B541" s="113"/>
      <c r="C541" s="110" t="s">
        <v>375</v>
      </c>
      <c r="D541" s="72"/>
      <c r="E541" s="5" t="s">
        <v>305</v>
      </c>
      <c r="G541" s="27">
        <f t="shared" si="11"/>
        <v>0</v>
      </c>
      <c r="L541" s="25" t="str">
        <f>IF(H541&gt;0,VLOOKUP(N541,Hoja1!AM$3:AN$100,2,0),"")</f>
        <v/>
      </c>
      <c r="N541" s="25" t="str">
        <f t="shared" si="12"/>
        <v xml:space="preserve"> </v>
      </c>
      <c r="T541"/>
      <c r="U541" t="s">
        <v>1383</v>
      </c>
      <c r="V541" t="s">
        <v>1383</v>
      </c>
      <c r="W541" t="s">
        <v>1383</v>
      </c>
      <c r="X541" t="s">
        <v>1383</v>
      </c>
      <c r="Y541" t="s">
        <v>1383</v>
      </c>
      <c r="Z541" t="s">
        <v>1383</v>
      </c>
      <c r="AA541" t="s">
        <v>1383</v>
      </c>
      <c r="AB541" t="s">
        <v>1383</v>
      </c>
      <c r="AC541" t="s">
        <v>1383</v>
      </c>
      <c r="AD541" t="s">
        <v>1383</v>
      </c>
      <c r="AE541" t="s">
        <v>1383</v>
      </c>
    </row>
    <row r="542" spans="1:31" ht="45" x14ac:dyDescent="0.25">
      <c r="A542" s="113"/>
      <c r="B542" s="113"/>
      <c r="C542" s="111"/>
      <c r="D542" s="110" t="s">
        <v>427</v>
      </c>
      <c r="E542" s="102" t="s">
        <v>306</v>
      </c>
      <c r="F542" s="27" t="s">
        <v>809</v>
      </c>
      <c r="G542" s="27">
        <f t="shared" si="11"/>
        <v>0</v>
      </c>
      <c r="H542" s="27" t="s">
        <v>819</v>
      </c>
      <c r="I542" s="27" t="s">
        <v>1307</v>
      </c>
      <c r="L542" s="25" t="e">
        <f>IF(H542&gt;0,VLOOKUP(N542,Hoja1!AM$3:AN$100,2,0),"")</f>
        <v>#N/A</v>
      </c>
      <c r="N542" s="25" t="str">
        <f t="shared" si="12"/>
        <v>Foto Entrada Proveedores cocina</v>
      </c>
      <c r="T542"/>
      <c r="U542" s="102" t="s">
        <v>956</v>
      </c>
      <c r="V542" s="102"/>
      <c r="W542" s="102" t="s">
        <v>956</v>
      </c>
      <c r="X542" s="102"/>
      <c r="Y542" s="102"/>
      <c r="Z542" s="102"/>
      <c r="AA542" s="102"/>
      <c r="AB542" s="102"/>
      <c r="AC542" s="102"/>
      <c r="AD542" s="102"/>
      <c r="AE542" s="102"/>
    </row>
    <row r="543" spans="1:31" ht="45" x14ac:dyDescent="0.25">
      <c r="A543" s="113"/>
      <c r="B543" s="113"/>
      <c r="C543" s="111"/>
      <c r="D543" s="112"/>
      <c r="E543" s="104"/>
      <c r="H543" s="27" t="s">
        <v>847</v>
      </c>
      <c r="I543" s="27" t="s">
        <v>1308</v>
      </c>
      <c r="N543" s="25" t="str">
        <f t="shared" si="12"/>
        <v>Registro Recibo Materias Primas Frias y Congeladas</v>
      </c>
      <c r="T543"/>
      <c r="U543" s="104"/>
      <c r="V543" s="104"/>
      <c r="W543" s="104"/>
      <c r="X543" s="104"/>
      <c r="Y543" s="104"/>
      <c r="Z543" s="104"/>
      <c r="AA543" s="104"/>
      <c r="AB543" s="104"/>
      <c r="AC543" s="104"/>
      <c r="AD543" s="104"/>
      <c r="AE543" s="104"/>
    </row>
    <row r="544" spans="1:31" x14ac:dyDescent="0.25">
      <c r="A544" s="113"/>
      <c r="B544" s="113"/>
      <c r="C544" s="111"/>
      <c r="D544" s="110" t="s">
        <v>428</v>
      </c>
      <c r="E544" s="102" t="s">
        <v>307</v>
      </c>
      <c r="F544" s="27" t="s">
        <v>809</v>
      </c>
      <c r="G544" s="27">
        <f t="shared" si="11"/>
        <v>0</v>
      </c>
      <c r="H544" s="27" t="s">
        <v>819</v>
      </c>
      <c r="I544" s="27" t="s">
        <v>1309</v>
      </c>
      <c r="L544" s="25" t="e">
        <f>IF(H544&gt;0,VLOOKUP(N544,Hoja1!AM$3:AN$100,2,0),"")</f>
        <v>#N/A</v>
      </c>
      <c r="N544" s="25" t="str">
        <f t="shared" si="12"/>
        <v>Foto Hoja Pedidos</v>
      </c>
      <c r="T544"/>
      <c r="U544" s="102" t="s">
        <v>956</v>
      </c>
      <c r="V544" s="102"/>
      <c r="W544" s="102" t="s">
        <v>956</v>
      </c>
      <c r="X544" s="102"/>
      <c r="Y544" s="102"/>
      <c r="Z544" s="102"/>
      <c r="AA544" s="102"/>
      <c r="AB544" s="102"/>
      <c r="AC544" s="102"/>
      <c r="AD544" s="102"/>
      <c r="AE544" s="102"/>
    </row>
    <row r="545" spans="1:31" ht="45" x14ac:dyDescent="0.25">
      <c r="A545" s="113"/>
      <c r="B545" s="113"/>
      <c r="C545" s="112"/>
      <c r="D545" s="112"/>
      <c r="E545" s="104"/>
      <c r="H545" s="27" t="s">
        <v>847</v>
      </c>
      <c r="I545" s="27" t="s">
        <v>1308</v>
      </c>
      <c r="N545" s="25" t="str">
        <f t="shared" si="12"/>
        <v>Registro Recibo Materias Primas Frias y Congeladas</v>
      </c>
      <c r="T545"/>
      <c r="U545" s="104"/>
      <c r="V545" s="104"/>
      <c r="W545" s="104"/>
      <c r="X545" s="104"/>
      <c r="Y545" s="104"/>
      <c r="Z545" s="104"/>
      <c r="AA545" s="104"/>
      <c r="AB545" s="104"/>
      <c r="AC545" s="104"/>
      <c r="AD545" s="104"/>
      <c r="AE545" s="104"/>
    </row>
    <row r="546" spans="1:31" ht="20.25" x14ac:dyDescent="0.25">
      <c r="A546" s="113"/>
      <c r="B546" s="113"/>
      <c r="C546" s="110" t="s">
        <v>376</v>
      </c>
      <c r="D546" s="72"/>
      <c r="E546" s="5" t="s">
        <v>308</v>
      </c>
      <c r="G546" s="27">
        <f t="shared" si="11"/>
        <v>0</v>
      </c>
      <c r="L546" s="25" t="str">
        <f>IF(H546&gt;0,VLOOKUP(N546,Hoja1!AM$3:AN$100,2,0),"")</f>
        <v/>
      </c>
      <c r="N546" s="25" t="str">
        <f t="shared" si="12"/>
        <v xml:space="preserve"> </v>
      </c>
      <c r="T546"/>
      <c r="U546" t="s">
        <v>1383</v>
      </c>
      <c r="V546" t="s">
        <v>1383</v>
      </c>
      <c r="W546" t="s">
        <v>1383</v>
      </c>
      <c r="X546" t="s">
        <v>1383</v>
      </c>
      <c r="Y546" t="s">
        <v>1383</v>
      </c>
      <c r="Z546" t="s">
        <v>1383</v>
      </c>
      <c r="AA546" t="s">
        <v>1383</v>
      </c>
      <c r="AB546" t="s">
        <v>1383</v>
      </c>
      <c r="AC546" t="s">
        <v>1383</v>
      </c>
      <c r="AD546" t="s">
        <v>1383</v>
      </c>
      <c r="AE546" t="s">
        <v>1383</v>
      </c>
    </row>
    <row r="547" spans="1:31" ht="105" x14ac:dyDescent="0.25">
      <c r="A547" s="113"/>
      <c r="B547" s="113"/>
      <c r="C547" s="111"/>
      <c r="D547" s="114" t="s">
        <v>429</v>
      </c>
      <c r="E547" s="102" t="s">
        <v>309</v>
      </c>
      <c r="F547" s="27" t="s">
        <v>809</v>
      </c>
      <c r="G547" s="27">
        <f t="shared" ref="G547:G624" si="13">COUNTIF(J547:K547,"=*")</f>
        <v>0</v>
      </c>
      <c r="H547" s="27" t="s">
        <v>819</v>
      </c>
      <c r="I547" s="27" t="s">
        <v>1310</v>
      </c>
      <c r="L547" s="25" t="e">
        <f>IF(H547&gt;0,VLOOKUP(N547,Hoja1!AM$3:AN$100,2,0),"")</f>
        <v>#N/A</v>
      </c>
      <c r="N547" s="25" t="str">
        <f t="shared" si="12"/>
        <v>Foto Camaras y cuarto frio y congelado</v>
      </c>
      <c r="Q547" t="s">
        <v>956</v>
      </c>
      <c r="S547" s="32" t="s">
        <v>1019</v>
      </c>
      <c r="T547" s="33">
        <v>1</v>
      </c>
      <c r="U547" s="102" t="s">
        <v>956</v>
      </c>
      <c r="V547" s="102"/>
      <c r="W547" s="102" t="s">
        <v>956</v>
      </c>
      <c r="X547" s="102"/>
      <c r="Y547" s="102"/>
      <c r="Z547" s="102"/>
      <c r="AA547" s="102"/>
      <c r="AB547" s="102"/>
      <c r="AC547" s="102"/>
      <c r="AD547" s="102"/>
      <c r="AE547" s="102"/>
    </row>
    <row r="548" spans="1:31" ht="30" x14ac:dyDescent="0.25">
      <c r="A548" s="113"/>
      <c r="B548" s="113"/>
      <c r="C548" s="112"/>
      <c r="D548" s="115"/>
      <c r="E548" s="104"/>
      <c r="H548" s="27" t="s">
        <v>847</v>
      </c>
      <c r="I548" s="27" t="s">
        <v>1311</v>
      </c>
      <c r="N548" s="25" t="str">
        <f t="shared" si="12"/>
        <v xml:space="preserve">Registro Control Equipos Frios </v>
      </c>
      <c r="T548" s="41"/>
      <c r="U548" s="104"/>
      <c r="V548" s="104"/>
      <c r="W548" s="104"/>
      <c r="X548" s="104"/>
      <c r="Y548" s="104"/>
      <c r="Z548" s="104"/>
      <c r="AA548" s="104"/>
      <c r="AB548" s="104"/>
      <c r="AC548" s="104"/>
      <c r="AD548" s="104"/>
      <c r="AE548" s="104"/>
    </row>
    <row r="549" spans="1:31" ht="40.5" x14ac:dyDescent="0.25">
      <c r="A549" s="113"/>
      <c r="B549" s="113"/>
      <c r="C549" s="110" t="s">
        <v>377</v>
      </c>
      <c r="D549" s="72"/>
      <c r="E549" s="5" t="s">
        <v>310</v>
      </c>
      <c r="G549" s="27">
        <f t="shared" si="13"/>
        <v>0</v>
      </c>
      <c r="L549" s="25" t="str">
        <f>IF(H549&gt;0,VLOOKUP(N549,Hoja1!AM$3:AN$100,2,0),"")</f>
        <v/>
      </c>
      <c r="N549" s="25" t="str">
        <f t="shared" ref="N549:N624" si="14">CONCATENATE(H549," ",I549)</f>
        <v xml:space="preserve"> </v>
      </c>
      <c r="T549"/>
      <c r="U549" t="s">
        <v>1383</v>
      </c>
      <c r="V549" t="s">
        <v>1383</v>
      </c>
      <c r="W549" t="s">
        <v>1383</v>
      </c>
      <c r="X549" t="s">
        <v>1383</v>
      </c>
      <c r="Y549" t="s">
        <v>1383</v>
      </c>
      <c r="Z549" t="s">
        <v>1383</v>
      </c>
      <c r="AA549" t="s">
        <v>1383</v>
      </c>
      <c r="AB549" t="s">
        <v>1383</v>
      </c>
      <c r="AC549" t="s">
        <v>1383</v>
      </c>
      <c r="AD549" t="s">
        <v>1383</v>
      </c>
      <c r="AE549" t="s">
        <v>1383</v>
      </c>
    </row>
    <row r="550" spans="1:31" ht="30" x14ac:dyDescent="0.25">
      <c r="A550" s="113"/>
      <c r="B550" s="113"/>
      <c r="C550" s="111"/>
      <c r="D550" s="110" t="s">
        <v>430</v>
      </c>
      <c r="E550" s="102" t="s">
        <v>311</v>
      </c>
      <c r="F550" s="27" t="s">
        <v>809</v>
      </c>
      <c r="G550" s="27">
        <f t="shared" si="13"/>
        <v>0</v>
      </c>
      <c r="H550" s="27" t="s">
        <v>819</v>
      </c>
      <c r="I550" s="27" t="s">
        <v>1313</v>
      </c>
      <c r="L550" s="25" t="e">
        <f>IF(H550&gt;0,VLOOKUP(N550,Hoja1!AM$3:AN$100,2,0),"")</f>
        <v>#N/A</v>
      </c>
      <c r="N550" s="25" t="str">
        <f t="shared" si="14"/>
        <v>Foto Productos en las camaras</v>
      </c>
      <c r="R550" t="s">
        <v>956</v>
      </c>
      <c r="S550" s="32" t="s">
        <v>1020</v>
      </c>
      <c r="T550"/>
      <c r="U550" s="102" t="s">
        <v>956</v>
      </c>
      <c r="V550" s="102"/>
      <c r="W550" s="102" t="s">
        <v>956</v>
      </c>
      <c r="X550" s="102"/>
      <c r="Y550" s="102"/>
      <c r="Z550" s="102"/>
      <c r="AA550" s="102"/>
      <c r="AB550" s="102"/>
      <c r="AC550" s="102"/>
      <c r="AD550" s="102"/>
      <c r="AE550" s="102"/>
    </row>
    <row r="551" spans="1:31" ht="45" x14ac:dyDescent="0.25">
      <c r="A551" s="113"/>
      <c r="B551" s="113"/>
      <c r="C551" s="112"/>
      <c r="D551" s="112"/>
      <c r="E551" s="104"/>
      <c r="H551" s="27" t="s">
        <v>821</v>
      </c>
      <c r="I551" s="27" t="s">
        <v>1314</v>
      </c>
      <c r="N551" s="25" t="str">
        <f t="shared" si="14"/>
        <v>Programa Almacenamiento Bodegas Cocina</v>
      </c>
      <c r="T551"/>
      <c r="U551" s="104"/>
      <c r="V551" s="104"/>
      <c r="W551" s="104"/>
      <c r="X551" s="104"/>
      <c r="Y551" s="104"/>
      <c r="Z551" s="104"/>
      <c r="AA551" s="104"/>
      <c r="AB551" s="104"/>
      <c r="AC551" s="104"/>
      <c r="AD551" s="104"/>
      <c r="AE551" s="104"/>
    </row>
    <row r="552" spans="1:31" ht="40.5" x14ac:dyDescent="0.25">
      <c r="A552" s="113"/>
      <c r="B552" s="113"/>
      <c r="C552" s="110" t="s">
        <v>378</v>
      </c>
      <c r="D552" s="72"/>
      <c r="E552" s="5" t="s">
        <v>312</v>
      </c>
      <c r="G552" s="27">
        <f t="shared" si="13"/>
        <v>0</v>
      </c>
      <c r="L552" s="25" t="str">
        <f>IF(H552&gt;0,VLOOKUP(N552,Hoja1!AM$3:AN$100,2,0),"")</f>
        <v/>
      </c>
      <c r="N552" s="25" t="str">
        <f t="shared" si="14"/>
        <v xml:space="preserve"> </v>
      </c>
      <c r="T552"/>
      <c r="U552" t="s">
        <v>1383</v>
      </c>
      <c r="V552" t="s">
        <v>1383</v>
      </c>
      <c r="W552" t="s">
        <v>1383</v>
      </c>
      <c r="X552" t="s">
        <v>1383</v>
      </c>
      <c r="Y552" t="s">
        <v>1383</v>
      </c>
      <c r="Z552" t="s">
        <v>1383</v>
      </c>
      <c r="AA552" t="s">
        <v>1383</v>
      </c>
      <c r="AB552" t="s">
        <v>1383</v>
      </c>
      <c r="AC552" t="s">
        <v>1383</v>
      </c>
      <c r="AD552" t="s">
        <v>1383</v>
      </c>
      <c r="AE552" t="s">
        <v>1383</v>
      </c>
    </row>
    <row r="553" spans="1:31" ht="45" x14ac:dyDescent="0.25">
      <c r="A553" s="113"/>
      <c r="B553" s="113"/>
      <c r="C553" s="111"/>
      <c r="D553" s="110" t="s">
        <v>431</v>
      </c>
      <c r="E553" s="102" t="s">
        <v>313</v>
      </c>
      <c r="F553" s="27" t="s">
        <v>809</v>
      </c>
      <c r="G553" s="27">
        <f t="shared" si="13"/>
        <v>0</v>
      </c>
      <c r="H553" s="27" t="s">
        <v>819</v>
      </c>
      <c r="I553" s="27" t="s">
        <v>1316</v>
      </c>
      <c r="L553" s="25" t="e">
        <f>IF(H553&gt;0,VLOOKUP(N553,Hoja1!AM$3:AN$100,2,0),"")</f>
        <v>#N/A</v>
      </c>
      <c r="N553" s="25" t="str">
        <f t="shared" si="14"/>
        <v>Foto Productos Bodega con Sticker Semana</v>
      </c>
      <c r="T553"/>
      <c r="U553" s="102" t="s">
        <v>956</v>
      </c>
      <c r="V553" s="102"/>
      <c r="W553" s="102" t="s">
        <v>956</v>
      </c>
      <c r="X553" s="102"/>
      <c r="Y553" s="102"/>
      <c r="Z553" s="102"/>
      <c r="AA553" s="102"/>
      <c r="AB553" s="102"/>
      <c r="AC553" s="102"/>
      <c r="AD553" s="102"/>
      <c r="AE553" s="102"/>
    </row>
    <row r="554" spans="1:31" ht="45" x14ac:dyDescent="0.25">
      <c r="A554" s="113"/>
      <c r="B554" s="113"/>
      <c r="C554" s="111"/>
      <c r="D554" s="111"/>
      <c r="E554" s="103"/>
      <c r="H554" s="27" t="s">
        <v>821</v>
      </c>
      <c r="I554" s="27" t="s">
        <v>1314</v>
      </c>
      <c r="L554" s="25" t="str">
        <f>IF(H554&gt;0,VLOOKUP(N554,Hoja1!AM$3:AN$100,2,0),"")</f>
        <v>PG-IA-04</v>
      </c>
      <c r="N554" s="25" t="str">
        <f t="shared" si="14"/>
        <v>Programa Almacenamiento Bodegas Cocina</v>
      </c>
      <c r="T554"/>
      <c r="U554" s="103"/>
      <c r="V554" s="103"/>
      <c r="W554" s="103"/>
      <c r="X554" s="103"/>
      <c r="Y554" s="103"/>
      <c r="Z554" s="103"/>
      <c r="AA554" s="103"/>
      <c r="AB554" s="103"/>
      <c r="AC554" s="103"/>
      <c r="AD554" s="103"/>
      <c r="AE554" s="103"/>
    </row>
    <row r="555" spans="1:31" ht="45" x14ac:dyDescent="0.25">
      <c r="A555" s="113"/>
      <c r="B555" s="113"/>
      <c r="C555" s="111"/>
      <c r="D555" s="112"/>
      <c r="E555" s="104"/>
      <c r="H555" s="27" t="s">
        <v>821</v>
      </c>
      <c r="I555" s="27" t="s">
        <v>1304</v>
      </c>
      <c r="L555" s="25" t="str">
        <f>IF(H555&gt;0,VLOOKUP(N555,Hoja1!AM$3:AN$100,2,0),"")</f>
        <v>PG-IA-03</v>
      </c>
      <c r="N555" s="25" t="str">
        <f t="shared" si="14"/>
        <v>Programa  Materias Primas, Equipos y Utensilios</v>
      </c>
      <c r="T555"/>
      <c r="U555" s="104"/>
      <c r="V555" s="104"/>
      <c r="W555" s="104"/>
      <c r="X555" s="104"/>
      <c r="Y555" s="104"/>
      <c r="Z555" s="104"/>
      <c r="AA555" s="104"/>
      <c r="AB555" s="104"/>
      <c r="AC555" s="104"/>
      <c r="AD555" s="104"/>
      <c r="AE555" s="104"/>
    </row>
    <row r="556" spans="1:31" ht="20.25" x14ac:dyDescent="0.25">
      <c r="A556" s="113"/>
      <c r="B556" s="113"/>
      <c r="C556" s="111"/>
      <c r="D556" s="72"/>
      <c r="E556" s="5" t="s">
        <v>314</v>
      </c>
      <c r="G556" s="27">
        <f t="shared" si="13"/>
        <v>0</v>
      </c>
      <c r="L556" s="25" t="str">
        <f>IF(H556&gt;0,VLOOKUP(N556,Hoja1!AM$3:AN$100,2,0),"")</f>
        <v/>
      </c>
      <c r="N556" s="25" t="str">
        <f t="shared" si="14"/>
        <v xml:space="preserve"> </v>
      </c>
      <c r="T556"/>
      <c r="U556" t="s">
        <v>1383</v>
      </c>
      <c r="V556" t="s">
        <v>1383</v>
      </c>
      <c r="W556" t="s">
        <v>1383</v>
      </c>
      <c r="X556" t="s">
        <v>1383</v>
      </c>
      <c r="Y556" t="s">
        <v>1383</v>
      </c>
      <c r="Z556" t="s">
        <v>1383</v>
      </c>
      <c r="AA556" t="s">
        <v>1383</v>
      </c>
      <c r="AB556" t="s">
        <v>1383</v>
      </c>
      <c r="AC556" t="s">
        <v>1383</v>
      </c>
      <c r="AD556" t="s">
        <v>1383</v>
      </c>
      <c r="AE556" t="s">
        <v>1383</v>
      </c>
    </row>
    <row r="557" spans="1:31" ht="105" x14ac:dyDescent="0.25">
      <c r="A557" s="113"/>
      <c r="B557" s="113"/>
      <c r="C557" s="111"/>
      <c r="D557" s="110" t="s">
        <v>432</v>
      </c>
      <c r="E557" s="102" t="s">
        <v>315</v>
      </c>
      <c r="F557" s="27" t="s">
        <v>809</v>
      </c>
      <c r="G557" s="27">
        <f t="shared" si="13"/>
        <v>0</v>
      </c>
      <c r="H557" s="27" t="s">
        <v>847</v>
      </c>
      <c r="I557" s="27" t="s">
        <v>1267</v>
      </c>
      <c r="L557" s="25" t="str">
        <f>IF(H557&gt;0,VLOOKUP(N557,Hoja1!AM$3:AN$100,2,0),"")</f>
        <v>RG-GA-07</v>
      </c>
      <c r="N557" s="25" t="str">
        <f t="shared" si="14"/>
        <v>Registro Control Piscina Termal</v>
      </c>
      <c r="Q557" t="s">
        <v>956</v>
      </c>
      <c r="S557" s="32" t="s">
        <v>1021</v>
      </c>
      <c r="T557" s="33">
        <v>3</v>
      </c>
      <c r="U557" s="102" t="s">
        <v>956</v>
      </c>
      <c r="V557" s="102"/>
      <c r="W557" s="102"/>
      <c r="X557" s="102"/>
      <c r="Y557" s="102"/>
      <c r="Z557" s="102"/>
      <c r="AA557" s="102"/>
      <c r="AB557" s="102"/>
      <c r="AC557" s="102" t="s">
        <v>956</v>
      </c>
      <c r="AD557" s="102"/>
      <c r="AE557" s="102"/>
    </row>
    <row r="558" spans="1:31" ht="30" x14ac:dyDescent="0.25">
      <c r="A558" s="113"/>
      <c r="B558" s="113"/>
      <c r="C558" s="111"/>
      <c r="D558" s="111"/>
      <c r="E558" s="103"/>
      <c r="H558" s="27" t="s">
        <v>883</v>
      </c>
      <c r="I558" s="27" t="s">
        <v>1266</v>
      </c>
      <c r="N558" s="25" t="str">
        <f t="shared" si="14"/>
        <v>Procedimiento Limpieza Piscinas</v>
      </c>
      <c r="U558" s="103"/>
      <c r="V558" s="103"/>
      <c r="W558" s="103"/>
      <c r="X558" s="103"/>
      <c r="Y558" s="103"/>
      <c r="Z558" s="103"/>
      <c r="AA558" s="103"/>
      <c r="AB558" s="103"/>
      <c r="AC558" s="103"/>
      <c r="AD558" s="103"/>
      <c r="AE558" s="103"/>
    </row>
    <row r="559" spans="1:31" ht="30" x14ac:dyDescent="0.25">
      <c r="A559" s="113"/>
      <c r="B559" s="113"/>
      <c r="C559" s="111"/>
      <c r="D559" s="111"/>
      <c r="E559" s="103"/>
      <c r="H559" s="27" t="s">
        <v>835</v>
      </c>
      <c r="I559" s="27" t="s">
        <v>1065</v>
      </c>
      <c r="N559" s="25" t="str">
        <f t="shared" si="14"/>
        <v>Instructivo Limpieza de Piscinas</v>
      </c>
      <c r="U559" s="103"/>
      <c r="V559" s="103"/>
      <c r="W559" s="103"/>
      <c r="X559" s="103"/>
      <c r="Y559" s="103"/>
      <c r="Z559" s="103"/>
      <c r="AA559" s="103"/>
      <c r="AB559" s="103"/>
      <c r="AC559" s="103"/>
      <c r="AD559" s="103"/>
      <c r="AE559" s="103"/>
    </row>
    <row r="560" spans="1:31" ht="30" x14ac:dyDescent="0.25">
      <c r="A560" s="113"/>
      <c r="B560" s="113"/>
      <c r="C560" s="111"/>
      <c r="D560" s="112"/>
      <c r="E560" s="104"/>
      <c r="H560" s="27" t="s">
        <v>819</v>
      </c>
      <c r="I560" s="27" t="s">
        <v>1317</v>
      </c>
      <c r="N560" s="25" t="str">
        <f t="shared" si="14"/>
        <v>Foto Proceso Lavado piscinas</v>
      </c>
      <c r="U560" s="104"/>
      <c r="V560" s="104"/>
      <c r="W560" s="104"/>
      <c r="X560" s="104"/>
      <c r="Y560" s="104"/>
      <c r="Z560" s="104"/>
      <c r="AA560" s="104"/>
      <c r="AB560" s="104"/>
      <c r="AC560" s="104"/>
      <c r="AD560" s="104"/>
      <c r="AE560" s="104"/>
    </row>
    <row r="561" spans="1:32" ht="105" x14ac:dyDescent="0.25">
      <c r="A561" s="113"/>
      <c r="B561" s="113"/>
      <c r="C561" s="111"/>
      <c r="D561" s="110" t="s">
        <v>433</v>
      </c>
      <c r="E561" s="102" t="s">
        <v>316</v>
      </c>
      <c r="F561" s="27" t="s">
        <v>809</v>
      </c>
      <c r="G561" s="27">
        <f t="shared" si="13"/>
        <v>0</v>
      </c>
      <c r="H561" s="27" t="s">
        <v>821</v>
      </c>
      <c r="I561" s="27" t="s">
        <v>1318</v>
      </c>
      <c r="L561" s="25">
        <f>IF(H561&gt;0,VLOOKUP(N561,Hoja1!AM$3:AN$100,2,0),"")</f>
        <v>0</v>
      </c>
      <c r="N561" s="25" t="str">
        <f t="shared" si="14"/>
        <v>Programa SPA</v>
      </c>
      <c r="Q561" t="s">
        <v>956</v>
      </c>
      <c r="S561" s="32" t="s">
        <v>1022</v>
      </c>
      <c r="T561" s="33">
        <v>2</v>
      </c>
      <c r="U561" s="102" t="s">
        <v>956</v>
      </c>
      <c r="V561" s="102"/>
      <c r="W561" s="102"/>
      <c r="X561" s="102"/>
      <c r="Y561" s="102"/>
      <c r="Z561" s="102" t="s">
        <v>956</v>
      </c>
      <c r="AA561" s="102"/>
      <c r="AB561" s="102"/>
      <c r="AC561" s="102"/>
      <c r="AD561" s="102"/>
      <c r="AE561" s="102"/>
    </row>
    <row r="562" spans="1:32" ht="45" x14ac:dyDescent="0.25">
      <c r="A562" s="113"/>
      <c r="B562" s="113"/>
      <c r="C562" s="111"/>
      <c r="D562" s="111"/>
      <c r="E562" s="103"/>
      <c r="H562" s="27" t="s">
        <v>847</v>
      </c>
      <c r="I562" s="27" t="s">
        <v>1319</v>
      </c>
      <c r="N562" s="25" t="str">
        <f t="shared" si="14"/>
        <v>Registro Limpieza Equipos y Accesorios Spa</v>
      </c>
      <c r="T562" s="41"/>
      <c r="U562" s="103"/>
      <c r="V562" s="103"/>
      <c r="W562" s="103"/>
      <c r="X562" s="103"/>
      <c r="Y562" s="103"/>
      <c r="Z562" s="103"/>
      <c r="AA562" s="103"/>
      <c r="AB562" s="103"/>
      <c r="AC562" s="103"/>
      <c r="AD562" s="103"/>
      <c r="AE562" s="103"/>
    </row>
    <row r="563" spans="1:32" ht="45" x14ac:dyDescent="0.25">
      <c r="A563" s="113"/>
      <c r="B563" s="113"/>
      <c r="C563" s="112"/>
      <c r="D563" s="112"/>
      <c r="E563" s="104"/>
      <c r="H563" s="27" t="s">
        <v>819</v>
      </c>
      <c r="I563" s="27" t="s">
        <v>1320</v>
      </c>
      <c r="N563" s="25" t="str">
        <f t="shared" si="14"/>
        <v>Foto Limpieza de Equipos y Accesorios Spa</v>
      </c>
      <c r="T563" s="41"/>
      <c r="U563" s="104"/>
      <c r="V563" s="104"/>
      <c r="W563" s="104"/>
      <c r="X563" s="104"/>
      <c r="Y563" s="104"/>
      <c r="Z563" s="104"/>
      <c r="AA563" s="104"/>
      <c r="AB563" s="104"/>
      <c r="AC563" s="104"/>
      <c r="AD563" s="104"/>
      <c r="AE563" s="104"/>
    </row>
    <row r="564" spans="1:32" ht="20.25" x14ac:dyDescent="0.25">
      <c r="A564" s="113"/>
      <c r="B564" s="113"/>
      <c r="C564" s="113" t="s">
        <v>379</v>
      </c>
      <c r="D564" s="72"/>
      <c r="E564" s="5" t="s">
        <v>317</v>
      </c>
      <c r="G564" s="27">
        <f t="shared" si="13"/>
        <v>0</v>
      </c>
      <c r="L564" s="25" t="str">
        <f>IF(H564&gt;0,VLOOKUP(N564,Hoja1!AM$3:AN$100,2,0),"")</f>
        <v/>
      </c>
      <c r="N564" s="25" t="str">
        <f t="shared" si="14"/>
        <v xml:space="preserve"> </v>
      </c>
      <c r="T564"/>
      <c r="U564" t="s">
        <v>1383</v>
      </c>
      <c r="V564" t="s">
        <v>1383</v>
      </c>
      <c r="W564" t="s">
        <v>1383</v>
      </c>
      <c r="X564" t="s">
        <v>1383</v>
      </c>
      <c r="Y564" t="s">
        <v>1383</v>
      </c>
      <c r="Z564" t="s">
        <v>1383</v>
      </c>
      <c r="AA564" t="s">
        <v>1383</v>
      </c>
      <c r="AB564" t="s">
        <v>1383</v>
      </c>
      <c r="AC564" t="s">
        <v>1383</v>
      </c>
      <c r="AD564" t="s">
        <v>1383</v>
      </c>
      <c r="AE564" t="s">
        <v>1383</v>
      </c>
      <c r="AF564" s="79"/>
    </row>
    <row r="565" spans="1:32" ht="60" x14ac:dyDescent="0.25">
      <c r="A565" s="113"/>
      <c r="B565" s="113"/>
      <c r="C565" s="113"/>
      <c r="D565" s="72" t="s">
        <v>434</v>
      </c>
      <c r="E565" s="6" t="s">
        <v>318</v>
      </c>
      <c r="F565" s="27" t="s">
        <v>809</v>
      </c>
      <c r="G565" s="27">
        <f t="shared" si="13"/>
        <v>0</v>
      </c>
      <c r="H565" s="27" t="s">
        <v>884</v>
      </c>
      <c r="I565" s="27" t="s">
        <v>1321</v>
      </c>
      <c r="L565" s="25" t="e">
        <f>IF(H565&gt;0,VLOOKUP(N565,Hoja1!AM$3:AN$100,2,0),"")</f>
        <v>#N/A</v>
      </c>
      <c r="N565" s="25" t="str">
        <f t="shared" si="14"/>
        <v>Doc_Scan Mapa Hotel</v>
      </c>
      <c r="T565"/>
      <c r="U565" s="6" t="s">
        <v>956</v>
      </c>
      <c r="V565" s="6" t="s">
        <v>956</v>
      </c>
      <c r="W565" s="6" t="s">
        <v>956</v>
      </c>
      <c r="X565" s="6" t="s">
        <v>956</v>
      </c>
      <c r="Y565" s="6" t="s">
        <v>956</v>
      </c>
      <c r="Z565" s="6" t="s">
        <v>956</v>
      </c>
      <c r="AA565" s="6" t="s">
        <v>956</v>
      </c>
      <c r="AB565" s="6" t="s">
        <v>956</v>
      </c>
      <c r="AC565" s="6" t="s">
        <v>956</v>
      </c>
      <c r="AD565" s="6" t="s">
        <v>956</v>
      </c>
      <c r="AE565" s="6"/>
    </row>
    <row r="566" spans="1:32" ht="20.25" x14ac:dyDescent="0.25">
      <c r="A566" s="113"/>
      <c r="B566" s="113"/>
      <c r="C566" s="110" t="s">
        <v>380</v>
      </c>
      <c r="D566" s="72"/>
      <c r="E566" s="5" t="s">
        <v>319</v>
      </c>
      <c r="G566" s="27">
        <f t="shared" si="13"/>
        <v>0</v>
      </c>
      <c r="L566" s="25" t="str">
        <f>IF(H566&gt;0,VLOOKUP(N566,Hoja1!AM$3:AN$100,2,0),"")</f>
        <v/>
      </c>
      <c r="N566" s="25" t="str">
        <f t="shared" si="14"/>
        <v xml:space="preserve"> </v>
      </c>
      <c r="T566"/>
      <c r="U566" t="s">
        <v>1383</v>
      </c>
      <c r="V566" t="s">
        <v>1383</v>
      </c>
      <c r="W566" t="s">
        <v>1383</v>
      </c>
      <c r="X566" t="s">
        <v>1383</v>
      </c>
      <c r="Y566" t="s">
        <v>1383</v>
      </c>
      <c r="Z566" t="s">
        <v>1383</v>
      </c>
      <c r="AA566" t="s">
        <v>1383</v>
      </c>
      <c r="AB566" t="s">
        <v>1383</v>
      </c>
      <c r="AC566" t="s">
        <v>1383</v>
      </c>
      <c r="AD566" t="s">
        <v>1383</v>
      </c>
      <c r="AE566" t="s">
        <v>1383</v>
      </c>
    </row>
    <row r="567" spans="1:32" ht="105" x14ac:dyDescent="0.25">
      <c r="A567" s="113"/>
      <c r="B567" s="113"/>
      <c r="C567" s="111"/>
      <c r="D567" s="110" t="s">
        <v>435</v>
      </c>
      <c r="E567" s="102" t="s">
        <v>320</v>
      </c>
      <c r="F567" s="27" t="s">
        <v>809</v>
      </c>
      <c r="G567" s="27">
        <f t="shared" si="13"/>
        <v>0</v>
      </c>
      <c r="H567" s="27" t="s">
        <v>819</v>
      </c>
      <c r="I567" s="27" t="s">
        <v>1322</v>
      </c>
      <c r="L567" s="25" t="e">
        <f>IF(H567&gt;0,VLOOKUP(N567,Hoja1!AM$3:AN$100,2,0),"")</f>
        <v>#N/A</v>
      </c>
      <c r="N567" s="25" t="str">
        <f t="shared" si="14"/>
        <v>Foto Piscinas Recomendaciones y propiedades</v>
      </c>
      <c r="Q567" t="s">
        <v>956</v>
      </c>
      <c r="S567" s="32" t="s">
        <v>1023</v>
      </c>
      <c r="T567" s="33">
        <v>1</v>
      </c>
      <c r="U567" s="102" t="s">
        <v>956</v>
      </c>
      <c r="V567" s="102"/>
      <c r="W567" s="102"/>
      <c r="X567" s="102"/>
      <c r="Y567" s="102"/>
      <c r="Z567" s="102"/>
      <c r="AA567" s="102"/>
      <c r="AB567" s="102"/>
      <c r="AC567" s="102" t="s">
        <v>956</v>
      </c>
      <c r="AD567" s="102"/>
      <c r="AE567" s="102"/>
    </row>
    <row r="568" spans="1:32" ht="30" x14ac:dyDescent="0.25">
      <c r="A568" s="113"/>
      <c r="B568" s="113"/>
      <c r="C568" s="111"/>
      <c r="D568" s="112"/>
      <c r="E568" s="104"/>
      <c r="H568" s="27" t="s">
        <v>819</v>
      </c>
      <c r="I568" s="27" t="s">
        <v>1323</v>
      </c>
      <c r="N568" s="25" t="str">
        <f t="shared" si="14"/>
        <v>Foto Profundidad Piscinas</v>
      </c>
      <c r="U568" s="104"/>
      <c r="V568" s="104"/>
      <c r="W568" s="104"/>
      <c r="X568" s="104"/>
      <c r="Y568" s="104"/>
      <c r="Z568" s="104"/>
      <c r="AA568" s="104"/>
      <c r="AB568" s="104"/>
      <c r="AC568" s="104"/>
      <c r="AD568" s="104"/>
      <c r="AE568" s="104"/>
    </row>
    <row r="569" spans="1:32" ht="60" x14ac:dyDescent="0.25">
      <c r="A569" s="113"/>
      <c r="B569" s="113"/>
      <c r="C569" s="111"/>
      <c r="D569" s="110" t="s">
        <v>436</v>
      </c>
      <c r="E569" s="102" t="s">
        <v>321</v>
      </c>
      <c r="F569" s="27" t="s">
        <v>809</v>
      </c>
      <c r="G569" s="27">
        <f t="shared" si="13"/>
        <v>0</v>
      </c>
      <c r="H569" s="27" t="s">
        <v>819</v>
      </c>
      <c r="I569" s="27" t="s">
        <v>1323</v>
      </c>
      <c r="L569" s="25" t="e">
        <f>IF(H569&gt;0,VLOOKUP(N569,Hoja1!AM$3:AN$100,2,0),"")</f>
        <v>#N/A</v>
      </c>
      <c r="N569" s="25" t="str">
        <f t="shared" si="14"/>
        <v>Foto Profundidad Piscinas</v>
      </c>
      <c r="Q569" t="s">
        <v>956</v>
      </c>
      <c r="S569" s="32" t="s">
        <v>1024</v>
      </c>
      <c r="T569" s="33">
        <v>1</v>
      </c>
      <c r="U569" s="102" t="s">
        <v>956</v>
      </c>
      <c r="V569" s="102"/>
      <c r="W569" s="102"/>
      <c r="X569" s="102"/>
      <c r="Y569" s="102"/>
      <c r="Z569" s="102"/>
      <c r="AA569" s="102"/>
      <c r="AB569" s="102"/>
      <c r="AC569" s="102" t="s">
        <v>956</v>
      </c>
      <c r="AD569" s="102"/>
      <c r="AE569" s="102"/>
    </row>
    <row r="570" spans="1:32" ht="30" x14ac:dyDescent="0.25">
      <c r="A570" s="113"/>
      <c r="B570" s="113"/>
      <c r="C570" s="112"/>
      <c r="D570" s="112"/>
      <c r="E570" s="104"/>
      <c r="H570" s="27" t="s">
        <v>819</v>
      </c>
      <c r="I570" s="27" t="s">
        <v>1324</v>
      </c>
      <c r="N570" s="25" t="str">
        <f t="shared" si="14"/>
        <v>Foto Reglamento Piscinas</v>
      </c>
      <c r="T570" s="41"/>
      <c r="U570" s="104"/>
      <c r="V570" s="104"/>
      <c r="W570" s="104"/>
      <c r="X570" s="104"/>
      <c r="Y570" s="104"/>
      <c r="Z570" s="104"/>
      <c r="AA570" s="104"/>
      <c r="AB570" s="104"/>
      <c r="AC570" s="104"/>
      <c r="AD570" s="104"/>
      <c r="AE570" s="104"/>
    </row>
    <row r="571" spans="1:32" ht="20.25" x14ac:dyDescent="0.25">
      <c r="A571" s="113"/>
      <c r="B571" s="113"/>
      <c r="C571" s="110" t="s">
        <v>381</v>
      </c>
      <c r="D571" s="72"/>
      <c r="E571" s="5" t="s">
        <v>322</v>
      </c>
      <c r="G571" s="27">
        <f t="shared" si="13"/>
        <v>0</v>
      </c>
      <c r="L571" s="25" t="str">
        <f>IF(H571&gt;0,VLOOKUP(N571,Hoja1!AM$3:AN$100,2,0),"")</f>
        <v/>
      </c>
      <c r="N571" s="25" t="str">
        <f t="shared" si="14"/>
        <v xml:space="preserve"> </v>
      </c>
      <c r="T571"/>
      <c r="U571" t="s">
        <v>1383</v>
      </c>
      <c r="V571" t="s">
        <v>1383</v>
      </c>
      <c r="W571" t="s">
        <v>1383</v>
      </c>
      <c r="X571" t="s">
        <v>1383</v>
      </c>
      <c r="Y571" t="s">
        <v>1383</v>
      </c>
      <c r="Z571" t="s">
        <v>1383</v>
      </c>
      <c r="AA571" t="s">
        <v>1383</v>
      </c>
      <c r="AB571" t="s">
        <v>1383</v>
      </c>
      <c r="AC571" t="s">
        <v>1383</v>
      </c>
      <c r="AD571" t="s">
        <v>1383</v>
      </c>
      <c r="AE571" t="s">
        <v>1383</v>
      </c>
    </row>
    <row r="572" spans="1:32" ht="75" x14ac:dyDescent="0.25">
      <c r="A572" s="113"/>
      <c r="B572" s="113"/>
      <c r="C572" s="111"/>
      <c r="D572" s="110" t="s">
        <v>437</v>
      </c>
      <c r="E572" s="102" t="s">
        <v>323</v>
      </c>
      <c r="F572" s="27" t="s">
        <v>809</v>
      </c>
      <c r="G572" s="27">
        <f t="shared" si="13"/>
        <v>0</v>
      </c>
      <c r="H572" s="27" t="s">
        <v>821</v>
      </c>
      <c r="I572" s="27" t="s">
        <v>1325</v>
      </c>
      <c r="L572" s="25">
        <f>IF(H572&gt;0,VLOOKUP(N572,Hoja1!AM$3:AN$100,2,0),"")</f>
        <v>0</v>
      </c>
      <c r="N572" s="25" t="str">
        <f t="shared" si="14"/>
        <v>Programa Mantenimiento Piscinas</v>
      </c>
      <c r="Q572" t="s">
        <v>956</v>
      </c>
      <c r="S572" s="32" t="s">
        <v>1025</v>
      </c>
      <c r="T572" s="33">
        <v>3</v>
      </c>
      <c r="U572" s="102" t="s">
        <v>956</v>
      </c>
      <c r="V572" s="102"/>
      <c r="W572" s="102"/>
      <c r="X572" s="102"/>
      <c r="Y572" s="102"/>
      <c r="Z572" s="102"/>
      <c r="AA572" s="102"/>
      <c r="AB572" s="102"/>
      <c r="AC572" s="102" t="s">
        <v>956</v>
      </c>
      <c r="AD572" s="102"/>
      <c r="AE572" s="102"/>
    </row>
    <row r="573" spans="1:32" ht="45" x14ac:dyDescent="0.25">
      <c r="A573" s="113"/>
      <c r="B573" s="113"/>
      <c r="C573" s="112"/>
      <c r="D573" s="112"/>
      <c r="E573" s="104"/>
      <c r="H573" s="27" t="s">
        <v>883</v>
      </c>
      <c r="I573" s="27" t="s">
        <v>1326</v>
      </c>
      <c r="N573" s="25" t="str">
        <f t="shared" si="14"/>
        <v>Procedimiento Limpieza Piscinas Termales</v>
      </c>
      <c r="T573" s="41"/>
      <c r="U573" s="104"/>
      <c r="V573" s="104"/>
      <c r="W573" s="104"/>
      <c r="X573" s="104"/>
      <c r="Y573" s="104"/>
      <c r="Z573" s="104"/>
      <c r="AA573" s="104"/>
      <c r="AB573" s="104"/>
      <c r="AC573" s="104"/>
      <c r="AD573" s="104"/>
      <c r="AE573" s="104"/>
    </row>
    <row r="574" spans="1:32" ht="20.25" x14ac:dyDescent="0.25">
      <c r="A574" s="113"/>
      <c r="B574" s="113"/>
      <c r="C574" s="110" t="s">
        <v>382</v>
      </c>
      <c r="D574" s="72"/>
      <c r="E574" s="5" t="s">
        <v>324</v>
      </c>
      <c r="G574" s="27">
        <f t="shared" si="13"/>
        <v>0</v>
      </c>
      <c r="L574" s="25" t="str">
        <f>IF(H574&gt;0,VLOOKUP(N574,Hoja1!AM$3:AN$100,2,0),"")</f>
        <v/>
      </c>
      <c r="N574" s="25" t="str">
        <f t="shared" si="14"/>
        <v xml:space="preserve"> </v>
      </c>
      <c r="T574"/>
      <c r="U574" t="s">
        <v>1383</v>
      </c>
      <c r="V574" t="s">
        <v>1383</v>
      </c>
      <c r="W574" t="s">
        <v>1383</v>
      </c>
      <c r="X574" t="s">
        <v>1383</v>
      </c>
      <c r="Y574" t="s">
        <v>1383</v>
      </c>
      <c r="Z574" t="s">
        <v>1383</v>
      </c>
      <c r="AA574" t="s">
        <v>1383</v>
      </c>
      <c r="AB574" t="s">
        <v>1383</v>
      </c>
      <c r="AC574" t="s">
        <v>1383</v>
      </c>
      <c r="AD574" t="s">
        <v>1383</v>
      </c>
      <c r="AE574" t="s">
        <v>1383</v>
      </c>
    </row>
    <row r="575" spans="1:32" ht="90" x14ac:dyDescent="0.25">
      <c r="A575" s="113"/>
      <c r="B575" s="113"/>
      <c r="C575" s="111"/>
      <c r="D575" s="110" t="s">
        <v>438</v>
      </c>
      <c r="E575" s="102" t="s">
        <v>325</v>
      </c>
      <c r="F575" s="27" t="s">
        <v>809</v>
      </c>
      <c r="G575" s="27">
        <f t="shared" si="13"/>
        <v>0</v>
      </c>
      <c r="H575" s="27" t="s">
        <v>884</v>
      </c>
      <c r="I575" s="27" t="s">
        <v>1197</v>
      </c>
      <c r="L575" s="25" t="e">
        <f>IF(H575&gt;0,VLOOKUP(N575,Hoja1!AM$3:AN$100,2,0),"")</f>
        <v>#N/A</v>
      </c>
      <c r="N575" s="25" t="str">
        <f t="shared" si="14"/>
        <v>Doc_Scan Consesión Agua</v>
      </c>
      <c r="Q575" t="s">
        <v>956</v>
      </c>
      <c r="S575" s="32" t="s">
        <v>1026</v>
      </c>
      <c r="T575" s="33">
        <v>2</v>
      </c>
      <c r="U575" s="102" t="s">
        <v>956</v>
      </c>
      <c r="V575" s="102"/>
      <c r="W575" s="102"/>
      <c r="X575" s="102"/>
      <c r="Y575" s="102"/>
      <c r="Z575" s="102"/>
      <c r="AA575" s="102"/>
      <c r="AB575" s="102"/>
      <c r="AC575" s="102"/>
      <c r="AD575" s="102"/>
      <c r="AE575" s="102"/>
    </row>
    <row r="576" spans="1:32" ht="45" x14ac:dyDescent="0.25">
      <c r="A576" s="113"/>
      <c r="B576" s="113"/>
      <c r="C576" s="112"/>
      <c r="D576" s="112"/>
      <c r="E576" s="104"/>
      <c r="H576" s="27" t="s">
        <v>819</v>
      </c>
      <c r="I576" s="27" t="s">
        <v>1322</v>
      </c>
      <c r="N576" s="25" t="str">
        <f t="shared" si="14"/>
        <v>Foto Piscinas Recomendaciones y propiedades</v>
      </c>
      <c r="T576" s="41"/>
      <c r="U576" s="104"/>
      <c r="V576" s="104"/>
      <c r="W576" s="104"/>
      <c r="X576" s="104"/>
      <c r="Y576" s="104"/>
      <c r="Z576" s="104"/>
      <c r="AA576" s="104"/>
      <c r="AB576" s="104"/>
      <c r="AC576" s="104"/>
      <c r="AD576" s="104"/>
      <c r="AE576" s="104"/>
    </row>
    <row r="577" spans="1:31" ht="20.25" x14ac:dyDescent="0.25">
      <c r="A577" s="113"/>
      <c r="B577" s="113"/>
      <c r="C577" s="113" t="s">
        <v>383</v>
      </c>
      <c r="D577" s="72"/>
      <c r="E577" s="5" t="s">
        <v>326</v>
      </c>
      <c r="G577" s="27">
        <f t="shared" si="13"/>
        <v>0</v>
      </c>
      <c r="L577" s="25" t="str">
        <f>IF(H577&gt;0,VLOOKUP(N577,Hoja1!AM$3:AN$100,2,0),"")</f>
        <v/>
      </c>
      <c r="N577" s="25" t="str">
        <f t="shared" si="14"/>
        <v xml:space="preserve"> </v>
      </c>
      <c r="T577"/>
      <c r="U577" t="s">
        <v>1383</v>
      </c>
      <c r="V577" t="s">
        <v>1383</v>
      </c>
      <c r="W577" t="s">
        <v>1383</v>
      </c>
      <c r="X577" t="s">
        <v>1383</v>
      </c>
      <c r="Y577" t="s">
        <v>1383</v>
      </c>
      <c r="Z577" t="s">
        <v>1383</v>
      </c>
      <c r="AA577" t="s">
        <v>1383</v>
      </c>
      <c r="AB577" t="s">
        <v>1383</v>
      </c>
      <c r="AC577" t="s">
        <v>1383</v>
      </c>
      <c r="AD577" t="s">
        <v>1383</v>
      </c>
      <c r="AE577" t="s">
        <v>1383</v>
      </c>
    </row>
    <row r="578" spans="1:31" ht="45" x14ac:dyDescent="0.25">
      <c r="A578" s="113"/>
      <c r="B578" s="113"/>
      <c r="C578" s="113"/>
      <c r="D578" s="72" t="s">
        <v>439</v>
      </c>
      <c r="E578" s="6" t="s">
        <v>327</v>
      </c>
      <c r="F578" s="27" t="s">
        <v>809</v>
      </c>
      <c r="G578" s="27">
        <f t="shared" si="13"/>
        <v>0</v>
      </c>
      <c r="H578" s="27" t="s">
        <v>819</v>
      </c>
      <c r="I578" s="27" t="s">
        <v>1327</v>
      </c>
      <c r="L578" s="25" t="e">
        <f>IF(H578&gt;0,VLOOKUP(N578,Hoja1!AM$3:AN$100,2,0),"")</f>
        <v>#N/A</v>
      </c>
      <c r="N578" s="25" t="str">
        <f t="shared" si="14"/>
        <v>Foto Servicios Sanitarios y duchas lockers</v>
      </c>
      <c r="T578"/>
      <c r="U578" s="6" t="s">
        <v>956</v>
      </c>
      <c r="V578" s="6" t="s">
        <v>956</v>
      </c>
      <c r="W578" s="6" t="s">
        <v>956</v>
      </c>
      <c r="X578" s="6" t="s">
        <v>956</v>
      </c>
      <c r="Y578" s="6" t="s">
        <v>956</v>
      </c>
      <c r="Z578" s="6" t="s">
        <v>956</v>
      </c>
      <c r="AA578" s="6" t="s">
        <v>956</v>
      </c>
      <c r="AB578" s="6" t="s">
        <v>956</v>
      </c>
      <c r="AC578" s="6" t="s">
        <v>956</v>
      </c>
      <c r="AD578" s="6" t="s">
        <v>956</v>
      </c>
      <c r="AE578" s="6"/>
    </row>
    <row r="579" spans="1:31" ht="20.25" x14ac:dyDescent="0.25">
      <c r="A579" s="113"/>
      <c r="B579" s="113"/>
      <c r="C579" s="110" t="s">
        <v>384</v>
      </c>
      <c r="D579" s="72"/>
      <c r="E579" s="5" t="s">
        <v>328</v>
      </c>
      <c r="G579" s="27">
        <f t="shared" si="13"/>
        <v>0</v>
      </c>
      <c r="L579" s="25" t="str">
        <f>IF(H579&gt;0,VLOOKUP(N579,Hoja1!AM$3:AN$100,2,0),"")</f>
        <v/>
      </c>
      <c r="N579" s="25" t="str">
        <f t="shared" si="14"/>
        <v xml:space="preserve"> </v>
      </c>
      <c r="T579"/>
      <c r="U579" t="s">
        <v>1383</v>
      </c>
      <c r="V579" t="s">
        <v>1383</v>
      </c>
      <c r="W579" t="s">
        <v>1383</v>
      </c>
      <c r="X579" t="s">
        <v>1383</v>
      </c>
      <c r="Y579" t="s">
        <v>1383</v>
      </c>
      <c r="Z579" t="s">
        <v>1383</v>
      </c>
      <c r="AA579" t="s">
        <v>1383</v>
      </c>
      <c r="AB579" t="s">
        <v>1383</v>
      </c>
      <c r="AC579" t="s">
        <v>1383</v>
      </c>
      <c r="AD579" t="s">
        <v>1383</v>
      </c>
      <c r="AE579" t="s">
        <v>1383</v>
      </c>
    </row>
    <row r="580" spans="1:31" ht="30" x14ac:dyDescent="0.25">
      <c r="A580" s="113"/>
      <c r="B580" s="113"/>
      <c r="C580" s="111"/>
      <c r="D580" s="72" t="s">
        <v>440</v>
      </c>
      <c r="E580" s="6" t="s">
        <v>329</v>
      </c>
      <c r="F580" s="27" t="s">
        <v>810</v>
      </c>
      <c r="G580" s="27">
        <f t="shared" si="13"/>
        <v>0</v>
      </c>
      <c r="H580" s="27" t="s">
        <v>847</v>
      </c>
      <c r="I580" s="27" t="s">
        <v>1067</v>
      </c>
      <c r="L580" s="25" t="e">
        <f>IF(H580&gt;0,VLOOKUP(N580,Hoja1!AM$3:AN$100,2,0),"")</f>
        <v>#N/A</v>
      </c>
      <c r="N580" s="25" t="str">
        <f t="shared" si="14"/>
        <v>Registro Accidentes</v>
      </c>
      <c r="T580"/>
      <c r="U580" s="6"/>
      <c r="V580" s="6" t="s">
        <v>956</v>
      </c>
      <c r="W580" s="6"/>
      <c r="X580" s="6"/>
      <c r="Y580" s="6"/>
      <c r="Z580" s="6"/>
      <c r="AA580" s="6"/>
      <c r="AB580" s="6"/>
      <c r="AC580" s="6"/>
      <c r="AD580" s="6"/>
      <c r="AE580" s="6" t="s">
        <v>956</v>
      </c>
    </row>
    <row r="581" spans="1:31" ht="75" x14ac:dyDescent="0.25">
      <c r="A581" s="113"/>
      <c r="B581" s="113"/>
      <c r="C581" s="111"/>
      <c r="D581" s="110" t="s">
        <v>441</v>
      </c>
      <c r="E581" s="102" t="s">
        <v>330</v>
      </c>
      <c r="F581" s="27" t="s">
        <v>810</v>
      </c>
      <c r="G581" s="27">
        <f t="shared" si="13"/>
        <v>0</v>
      </c>
      <c r="H581" s="27" t="s">
        <v>819</v>
      </c>
      <c r="I581" s="27" t="s">
        <v>1328</v>
      </c>
      <c r="L581" s="25" t="e">
        <f>IF(H581&gt;0,VLOOKUP(N581,Hoja1!AM$3:AN$100,2,0),"")</f>
        <v>#N/A</v>
      </c>
      <c r="N581" s="25" t="str">
        <f t="shared" si="14"/>
        <v>Foto Alfombras y dispositivos seguridad</v>
      </c>
      <c r="Q581" t="s">
        <v>956</v>
      </c>
      <c r="S581" s="32" t="s">
        <v>1027</v>
      </c>
      <c r="T581" s="33">
        <v>2</v>
      </c>
      <c r="U581" s="102"/>
      <c r="V581" s="102" t="s">
        <v>956</v>
      </c>
      <c r="W581" s="102"/>
      <c r="X581" s="102"/>
      <c r="Y581" s="102"/>
      <c r="Z581" s="102"/>
      <c r="AA581" s="102"/>
      <c r="AB581" s="102"/>
      <c r="AC581" s="102"/>
      <c r="AD581" s="102"/>
      <c r="AE581" s="102" t="s">
        <v>956</v>
      </c>
    </row>
    <row r="582" spans="1:31" ht="30" x14ac:dyDescent="0.25">
      <c r="A582" s="113"/>
      <c r="B582" s="113"/>
      <c r="C582" s="112"/>
      <c r="D582" s="112"/>
      <c r="E582" s="104"/>
      <c r="H582" s="27" t="s">
        <v>1060</v>
      </c>
      <c r="I582" s="27" t="s">
        <v>896</v>
      </c>
      <c r="N582" s="25" t="str">
        <f t="shared" si="14"/>
        <v>Plan Salud Ocupacional</v>
      </c>
      <c r="T582" s="41"/>
      <c r="U582" s="104"/>
      <c r="V582" s="104"/>
      <c r="W582" s="104"/>
      <c r="X582" s="104"/>
      <c r="Y582" s="104"/>
      <c r="Z582" s="104"/>
      <c r="AA582" s="104"/>
      <c r="AB582" s="104"/>
      <c r="AC582" s="104"/>
      <c r="AD582" s="104"/>
      <c r="AE582" s="104"/>
    </row>
    <row r="583" spans="1:31" ht="20.25" x14ac:dyDescent="0.25">
      <c r="A583" s="113"/>
      <c r="B583" s="113"/>
      <c r="C583" s="113" t="s">
        <v>385</v>
      </c>
      <c r="D583" s="72"/>
      <c r="E583" s="5" t="s">
        <v>331</v>
      </c>
      <c r="G583" s="27">
        <f t="shared" si="13"/>
        <v>0</v>
      </c>
      <c r="L583" s="25" t="str">
        <f>IF(H583&gt;0,VLOOKUP(N583,Hoja1!AM$3:AN$100,2,0),"")</f>
        <v/>
      </c>
      <c r="N583" s="25" t="str">
        <f t="shared" si="14"/>
        <v xml:space="preserve"> </v>
      </c>
      <c r="T583"/>
      <c r="U583" t="s">
        <v>1383</v>
      </c>
      <c r="V583" t="s">
        <v>1383</v>
      </c>
      <c r="W583" t="s">
        <v>1383</v>
      </c>
      <c r="X583" t="s">
        <v>1383</v>
      </c>
      <c r="Y583" t="s">
        <v>1383</v>
      </c>
      <c r="Z583" t="s">
        <v>1383</v>
      </c>
      <c r="AA583" t="s">
        <v>1383</v>
      </c>
      <c r="AB583" t="s">
        <v>1383</v>
      </c>
      <c r="AC583" t="s">
        <v>1383</v>
      </c>
      <c r="AD583" t="s">
        <v>1383</v>
      </c>
      <c r="AE583" t="s">
        <v>1383</v>
      </c>
    </row>
    <row r="584" spans="1:31" ht="75" x14ac:dyDescent="0.25">
      <c r="A584" s="113"/>
      <c r="B584" s="113"/>
      <c r="C584" s="113"/>
      <c r="D584" s="72" t="s">
        <v>442</v>
      </c>
      <c r="E584" s="6" t="s">
        <v>332</v>
      </c>
      <c r="F584" s="27" t="s">
        <v>809</v>
      </c>
      <c r="G584" s="27">
        <f t="shared" si="13"/>
        <v>0</v>
      </c>
      <c r="H584" s="27" t="s">
        <v>1060</v>
      </c>
      <c r="I584" s="27" t="s">
        <v>896</v>
      </c>
      <c r="L584" s="25" t="e">
        <f>IF(H584&gt;0,VLOOKUP(N584,Hoja1!AM$3:AN$100,2,0),"")</f>
        <v>#N/A</v>
      </c>
      <c r="N584" s="25" t="str">
        <f t="shared" si="14"/>
        <v>Plan Salud Ocupacional</v>
      </c>
      <c r="Q584" t="s">
        <v>956</v>
      </c>
      <c r="S584" s="32" t="s">
        <v>1028</v>
      </c>
      <c r="T584" s="33">
        <v>2</v>
      </c>
      <c r="U584" s="6" t="s">
        <v>956</v>
      </c>
      <c r="V584" s="6"/>
      <c r="W584" s="6"/>
      <c r="X584" s="6"/>
      <c r="Y584" s="6"/>
      <c r="Z584" s="6"/>
      <c r="AA584" s="6"/>
      <c r="AB584" s="6"/>
      <c r="AC584" s="6"/>
      <c r="AD584" s="6"/>
      <c r="AE584" s="6" t="s">
        <v>956</v>
      </c>
    </row>
    <row r="585" spans="1:31" ht="20.25" x14ac:dyDescent="0.25">
      <c r="A585" s="113"/>
      <c r="B585" s="113"/>
      <c r="C585" s="113" t="s">
        <v>386</v>
      </c>
      <c r="D585" s="72"/>
      <c r="E585" s="5" t="s">
        <v>333</v>
      </c>
      <c r="G585" s="27">
        <f t="shared" si="13"/>
        <v>0</v>
      </c>
      <c r="L585" s="25" t="str">
        <f>IF(H585&gt;0,VLOOKUP(N585,Hoja1!AM$3:AN$100,2,0),"")</f>
        <v/>
      </c>
      <c r="N585" s="25" t="str">
        <f t="shared" si="14"/>
        <v xml:space="preserve"> </v>
      </c>
      <c r="T585"/>
      <c r="U585" t="s">
        <v>1383</v>
      </c>
      <c r="V585" t="s">
        <v>1383</v>
      </c>
      <c r="W585" t="s">
        <v>1383</v>
      </c>
      <c r="X585" t="s">
        <v>1383</v>
      </c>
      <c r="Y585" t="s">
        <v>1383</v>
      </c>
      <c r="Z585" t="s">
        <v>1383</v>
      </c>
      <c r="AA585" t="s">
        <v>1383</v>
      </c>
      <c r="AB585" t="s">
        <v>1383</v>
      </c>
      <c r="AC585" t="s">
        <v>1383</v>
      </c>
      <c r="AD585" t="s">
        <v>1383</v>
      </c>
      <c r="AE585" t="s">
        <v>1383</v>
      </c>
    </row>
    <row r="586" spans="1:31" ht="90" x14ac:dyDescent="0.25">
      <c r="A586" s="113"/>
      <c r="B586" s="113"/>
      <c r="C586" s="113"/>
      <c r="D586" s="72" t="s">
        <v>443</v>
      </c>
      <c r="E586" s="6" t="s">
        <v>334</v>
      </c>
      <c r="F586" s="27" t="s">
        <v>809</v>
      </c>
      <c r="G586" s="27">
        <f t="shared" si="13"/>
        <v>0</v>
      </c>
      <c r="H586" s="27" t="s">
        <v>884</v>
      </c>
      <c r="I586" s="27" t="s">
        <v>1329</v>
      </c>
      <c r="L586" s="25" t="e">
        <f>IF(H586&gt;0,VLOOKUP(N586,Hoja1!AM$3:AN$100,2,0),"")</f>
        <v>#N/A</v>
      </c>
      <c r="N586" s="25" t="str">
        <f t="shared" si="14"/>
        <v>Doc_Scan Ficha técnicas productos spa</v>
      </c>
      <c r="Q586" t="s">
        <v>956</v>
      </c>
      <c r="S586" s="32" t="s">
        <v>1029</v>
      </c>
      <c r="T586" s="33">
        <v>1</v>
      </c>
      <c r="U586" s="6"/>
      <c r="V586" s="6"/>
      <c r="W586" s="6"/>
      <c r="X586" s="6"/>
      <c r="Y586" s="6"/>
      <c r="Z586" s="6" t="s">
        <v>956</v>
      </c>
      <c r="AA586" s="6"/>
      <c r="AB586" s="6"/>
      <c r="AC586" s="6"/>
      <c r="AD586" s="6"/>
      <c r="AE586" s="6"/>
    </row>
    <row r="587" spans="1:31" ht="20.25" x14ac:dyDescent="0.25">
      <c r="A587" s="113"/>
      <c r="B587" s="113"/>
      <c r="C587" s="113" t="s">
        <v>387</v>
      </c>
      <c r="D587" s="72"/>
      <c r="E587" s="5" t="s">
        <v>335</v>
      </c>
      <c r="G587" s="27">
        <f t="shared" si="13"/>
        <v>0</v>
      </c>
      <c r="L587" s="25" t="str">
        <f>IF(H587&gt;0,VLOOKUP(N587,Hoja1!AM$3:AN$100,2,0),"")</f>
        <v/>
      </c>
      <c r="N587" s="25" t="str">
        <f t="shared" si="14"/>
        <v xml:space="preserve"> </v>
      </c>
      <c r="T587"/>
      <c r="U587" t="s">
        <v>1383</v>
      </c>
      <c r="V587" t="s">
        <v>1383</v>
      </c>
      <c r="W587" t="s">
        <v>1383</v>
      </c>
      <c r="X587" t="s">
        <v>1383</v>
      </c>
      <c r="Y587" t="s">
        <v>1383</v>
      </c>
      <c r="Z587" t="s">
        <v>1383</v>
      </c>
      <c r="AA587" t="s">
        <v>1383</v>
      </c>
      <c r="AB587" t="s">
        <v>1383</v>
      </c>
      <c r="AC587" t="s">
        <v>1383</v>
      </c>
      <c r="AD587" t="s">
        <v>1383</v>
      </c>
      <c r="AE587" t="s">
        <v>1383</v>
      </c>
    </row>
    <row r="588" spans="1:31" ht="75" x14ac:dyDescent="0.25">
      <c r="A588" s="113"/>
      <c r="B588" s="113"/>
      <c r="C588" s="113"/>
      <c r="D588" s="72" t="s">
        <v>444</v>
      </c>
      <c r="E588" s="6" t="s">
        <v>336</v>
      </c>
      <c r="F588" s="27" t="s">
        <v>809</v>
      </c>
      <c r="G588" s="27">
        <f t="shared" si="13"/>
        <v>0</v>
      </c>
      <c r="H588" s="27" t="s">
        <v>819</v>
      </c>
      <c r="I588" s="27" t="s">
        <v>1330</v>
      </c>
      <c r="L588" s="25" t="e">
        <f>IF(H588&gt;0,VLOOKUP(N588,Hoja1!AM$3:AN$100,2,0),"")</f>
        <v>#N/A</v>
      </c>
      <c r="N588" s="25" t="str">
        <f t="shared" si="14"/>
        <v>Foto Piscinas</v>
      </c>
      <c r="Q588" t="s">
        <v>956</v>
      </c>
      <c r="S588" s="32" t="s">
        <v>1030</v>
      </c>
      <c r="T588" s="33">
        <v>1</v>
      </c>
      <c r="U588" s="6" t="s">
        <v>956</v>
      </c>
      <c r="V588" s="6"/>
      <c r="W588" s="6"/>
      <c r="X588" s="6"/>
      <c r="Y588" s="6"/>
      <c r="Z588" s="6"/>
      <c r="AA588" s="6"/>
      <c r="AB588" s="6"/>
      <c r="AC588" s="6" t="s">
        <v>956</v>
      </c>
      <c r="AD588" s="6"/>
      <c r="AE588" s="6"/>
    </row>
    <row r="589" spans="1:31" ht="20.25" x14ac:dyDescent="0.25">
      <c r="A589" s="113"/>
      <c r="B589" s="113"/>
      <c r="C589" s="110" t="s">
        <v>388</v>
      </c>
      <c r="D589" s="72"/>
      <c r="E589" s="5" t="s">
        <v>337</v>
      </c>
      <c r="G589" s="27">
        <f t="shared" si="13"/>
        <v>0</v>
      </c>
      <c r="L589" s="25" t="str">
        <f>IF(H589&gt;0,VLOOKUP(N589,Hoja1!AM$3:AN$100,2,0),"")</f>
        <v/>
      </c>
      <c r="N589" s="25" t="str">
        <f t="shared" si="14"/>
        <v xml:space="preserve"> </v>
      </c>
      <c r="T589"/>
      <c r="U589" t="s">
        <v>1383</v>
      </c>
      <c r="V589" t="s">
        <v>1383</v>
      </c>
      <c r="W589" t="s">
        <v>1383</v>
      </c>
      <c r="X589" t="s">
        <v>1383</v>
      </c>
      <c r="Y589" t="s">
        <v>1383</v>
      </c>
      <c r="Z589" t="s">
        <v>1383</v>
      </c>
      <c r="AA589" t="s">
        <v>1383</v>
      </c>
      <c r="AB589" t="s">
        <v>1383</v>
      </c>
      <c r="AC589" t="s">
        <v>1383</v>
      </c>
      <c r="AD589" t="s">
        <v>1383</v>
      </c>
      <c r="AE589" t="s">
        <v>1383</v>
      </c>
    </row>
    <row r="590" spans="1:31" x14ac:dyDescent="0.25">
      <c r="A590" s="113"/>
      <c r="B590" s="113"/>
      <c r="C590" s="111"/>
      <c r="D590" s="110" t="s">
        <v>445</v>
      </c>
      <c r="E590" s="102" t="s">
        <v>338</v>
      </c>
      <c r="F590" s="27" t="s">
        <v>811</v>
      </c>
      <c r="G590" s="27">
        <f t="shared" si="13"/>
        <v>0</v>
      </c>
      <c r="H590" s="27" t="s">
        <v>819</v>
      </c>
      <c r="I590" s="27" t="s">
        <v>1331</v>
      </c>
      <c r="L590" s="25" t="e">
        <f>IF(H590&gt;0,VLOOKUP(N590,Hoja1!AM$3:AN$100,2,0),"")</f>
        <v>#N/A</v>
      </c>
      <c r="N590" s="25" t="str">
        <f t="shared" si="14"/>
        <v>Foto Rotulo 911</v>
      </c>
      <c r="T590"/>
      <c r="U590" s="102" t="s">
        <v>956</v>
      </c>
      <c r="V590" s="102" t="s">
        <v>956</v>
      </c>
      <c r="W590" s="102" t="s">
        <v>956</v>
      </c>
      <c r="X590" s="102" t="s">
        <v>956</v>
      </c>
      <c r="Y590" s="102" t="s">
        <v>956</v>
      </c>
      <c r="Z590" s="102" t="s">
        <v>956</v>
      </c>
      <c r="AA590" s="102" t="s">
        <v>956</v>
      </c>
      <c r="AB590" s="102" t="s">
        <v>956</v>
      </c>
      <c r="AC590" s="102" t="s">
        <v>956</v>
      </c>
      <c r="AD590" s="102" t="s">
        <v>956</v>
      </c>
      <c r="AE590" s="102" t="s">
        <v>956</v>
      </c>
    </row>
    <row r="591" spans="1:31" ht="45" x14ac:dyDescent="0.25">
      <c r="A591" s="113"/>
      <c r="B591" s="72"/>
      <c r="C591" s="112"/>
      <c r="D591" s="112"/>
      <c r="E591" s="104"/>
      <c r="H591" s="27" t="s">
        <v>1126</v>
      </c>
      <c r="I591" s="27" t="s">
        <v>1332</v>
      </c>
      <c r="N591" s="25" t="str">
        <f t="shared" si="14"/>
        <v>Reporte Agenda Numeros Emergencia</v>
      </c>
      <c r="T591"/>
      <c r="U591" s="104"/>
      <c r="V591" s="104"/>
      <c r="W591" s="104"/>
      <c r="X591" s="104"/>
      <c r="Y591" s="104"/>
      <c r="Z591" s="104"/>
      <c r="AA591" s="104"/>
      <c r="AB591" s="104"/>
      <c r="AC591" s="104"/>
      <c r="AD591" s="104"/>
      <c r="AE591" s="104"/>
    </row>
    <row r="592" spans="1:31" ht="21.75" x14ac:dyDescent="0.25">
      <c r="A592" s="113"/>
      <c r="B592" s="113" t="s">
        <v>463</v>
      </c>
      <c r="C592" s="72"/>
      <c r="D592" s="72"/>
      <c r="E592" s="3" t="s">
        <v>339</v>
      </c>
      <c r="G592" s="27">
        <f t="shared" si="13"/>
        <v>0</v>
      </c>
      <c r="L592" s="25" t="str">
        <f>IF(H592&gt;0,VLOOKUP(N592,Hoja1!AM$3:AN$100,2,0),"")</f>
        <v/>
      </c>
      <c r="N592" s="25" t="str">
        <f t="shared" si="14"/>
        <v xml:space="preserve"> </v>
      </c>
      <c r="T592"/>
      <c r="U592" t="s">
        <v>1383</v>
      </c>
      <c r="V592" t="s">
        <v>1383</v>
      </c>
      <c r="W592" t="s">
        <v>1383</v>
      </c>
      <c r="X592" t="s">
        <v>1383</v>
      </c>
      <c r="Y592" t="s">
        <v>1383</v>
      </c>
      <c r="Z592" t="s">
        <v>1383</v>
      </c>
      <c r="AA592" t="s">
        <v>1383</v>
      </c>
      <c r="AB592" t="s">
        <v>1383</v>
      </c>
      <c r="AC592" t="s">
        <v>1383</v>
      </c>
      <c r="AD592" t="s">
        <v>1383</v>
      </c>
      <c r="AE592" t="s">
        <v>1383</v>
      </c>
    </row>
    <row r="593" spans="1:31" ht="60" x14ac:dyDescent="0.25">
      <c r="A593" s="113"/>
      <c r="B593" s="113"/>
      <c r="C593" s="72"/>
      <c r="D593" s="72"/>
      <c r="E593" s="4" t="s">
        <v>93</v>
      </c>
      <c r="G593" s="27">
        <f t="shared" si="13"/>
        <v>0</v>
      </c>
      <c r="L593" s="25" t="str">
        <f>IF(H593&gt;0,VLOOKUP(N593,Hoja1!AM$3:AN$100,2,0),"")</f>
        <v/>
      </c>
      <c r="N593" s="25" t="str">
        <f t="shared" si="14"/>
        <v xml:space="preserve"> </v>
      </c>
      <c r="T593"/>
      <c r="U593" t="s">
        <v>1383</v>
      </c>
      <c r="V593" t="s">
        <v>1383</v>
      </c>
      <c r="W593" t="s">
        <v>1383</v>
      </c>
      <c r="X593" t="s">
        <v>1383</v>
      </c>
      <c r="Y593" t="s">
        <v>1383</v>
      </c>
      <c r="Z593" t="s">
        <v>1383</v>
      </c>
      <c r="AA593" t="s">
        <v>1383</v>
      </c>
      <c r="AB593" t="s">
        <v>1383</v>
      </c>
      <c r="AC593" t="s">
        <v>1383</v>
      </c>
      <c r="AD593" t="s">
        <v>1383</v>
      </c>
      <c r="AE593" t="s">
        <v>1383</v>
      </c>
    </row>
    <row r="594" spans="1:31" ht="20.25" x14ac:dyDescent="0.25">
      <c r="A594" s="113"/>
      <c r="B594" s="113"/>
      <c r="C594" s="110" t="s">
        <v>389</v>
      </c>
      <c r="D594" s="72"/>
      <c r="E594" s="5" t="s">
        <v>340</v>
      </c>
      <c r="G594" s="27">
        <f t="shared" si="13"/>
        <v>0</v>
      </c>
      <c r="L594" s="25" t="str">
        <f>IF(H594&gt;0,VLOOKUP(N594,Hoja1!AM$3:AN$100,2,0),"")</f>
        <v/>
      </c>
      <c r="N594" s="25" t="str">
        <f t="shared" si="14"/>
        <v xml:space="preserve"> </v>
      </c>
      <c r="T594"/>
      <c r="U594" t="s">
        <v>1383</v>
      </c>
      <c r="V594" t="s">
        <v>1383</v>
      </c>
      <c r="W594" t="s">
        <v>1383</v>
      </c>
      <c r="X594" t="s">
        <v>1383</v>
      </c>
      <c r="Y594" t="s">
        <v>1383</v>
      </c>
      <c r="Z594" t="s">
        <v>1383</v>
      </c>
      <c r="AA594" t="s">
        <v>1383</v>
      </c>
      <c r="AB594" t="s">
        <v>1383</v>
      </c>
      <c r="AC594" t="s">
        <v>1383</v>
      </c>
      <c r="AD594" t="s">
        <v>1383</v>
      </c>
      <c r="AE594" t="s">
        <v>1383</v>
      </c>
    </row>
    <row r="595" spans="1:31" ht="30" x14ac:dyDescent="0.25">
      <c r="A595" s="113"/>
      <c r="B595" s="113"/>
      <c r="C595" s="111"/>
      <c r="D595" s="110" t="s">
        <v>446</v>
      </c>
      <c r="E595" s="102" t="s">
        <v>341</v>
      </c>
      <c r="F595" s="27" t="s">
        <v>809</v>
      </c>
      <c r="G595" s="27">
        <f t="shared" si="13"/>
        <v>0</v>
      </c>
      <c r="H595" s="27" t="s">
        <v>883</v>
      </c>
      <c r="I595" s="27" t="s">
        <v>1333</v>
      </c>
      <c r="L595" s="25" t="e">
        <f>IF(H595&gt;0,VLOOKUP(N595,Hoja1!AM$3:AN$100,2,0),"")</f>
        <v>#N/A</v>
      </c>
      <c r="N595" s="25" t="str">
        <f t="shared" si="14"/>
        <v xml:space="preserve">Procedimiento Protocolo Caseta </v>
      </c>
      <c r="T595"/>
      <c r="U595" s="102" t="s">
        <v>956</v>
      </c>
      <c r="V595" s="102"/>
      <c r="W595" s="102"/>
      <c r="X595" s="102"/>
      <c r="Y595" s="102" t="s">
        <v>956</v>
      </c>
      <c r="Z595" s="102"/>
      <c r="AA595" s="102"/>
      <c r="AB595" s="102"/>
      <c r="AC595" s="102"/>
      <c r="AD595" s="102"/>
      <c r="AE595" s="102"/>
    </row>
    <row r="596" spans="1:31" ht="30" x14ac:dyDescent="0.25">
      <c r="A596" s="113"/>
      <c r="B596" s="113"/>
      <c r="C596" s="111"/>
      <c r="D596" s="111"/>
      <c r="E596" s="103"/>
      <c r="H596" s="27" t="s">
        <v>883</v>
      </c>
      <c r="I596" s="27" t="s">
        <v>1334</v>
      </c>
      <c r="N596" s="25" t="str">
        <f t="shared" si="14"/>
        <v>Procedimiento Check in</v>
      </c>
      <c r="T596"/>
      <c r="U596" s="103"/>
      <c r="V596" s="103"/>
      <c r="W596" s="103"/>
      <c r="X596" s="103"/>
      <c r="Y596" s="103"/>
      <c r="Z596" s="103"/>
      <c r="AA596" s="103"/>
      <c r="AB596" s="103"/>
      <c r="AC596" s="103"/>
      <c r="AD596" s="103"/>
      <c r="AE596" s="103"/>
    </row>
    <row r="597" spans="1:31" ht="30" x14ac:dyDescent="0.25">
      <c r="A597" s="113"/>
      <c r="B597" s="113"/>
      <c r="C597" s="111"/>
      <c r="D597" s="111"/>
      <c r="E597" s="103"/>
      <c r="H597" s="27" t="s">
        <v>883</v>
      </c>
      <c r="I597" s="27" t="s">
        <v>1335</v>
      </c>
      <c r="N597" s="25" t="str">
        <f t="shared" si="14"/>
        <v>Procedimiento Botones</v>
      </c>
      <c r="T597"/>
      <c r="U597" s="103"/>
      <c r="V597" s="103"/>
      <c r="W597" s="103"/>
      <c r="X597" s="103"/>
      <c r="Y597" s="103"/>
      <c r="Z597" s="103"/>
      <c r="AA597" s="103"/>
      <c r="AB597" s="103"/>
      <c r="AC597" s="103"/>
      <c r="AD597" s="103"/>
      <c r="AE597" s="103"/>
    </row>
    <row r="598" spans="1:31" ht="30" x14ac:dyDescent="0.25">
      <c r="A598" s="113"/>
      <c r="B598" s="113"/>
      <c r="C598" s="111"/>
      <c r="D598" s="112"/>
      <c r="E598" s="104"/>
      <c r="H598" s="27" t="s">
        <v>883</v>
      </c>
      <c r="I598" s="27" t="s">
        <v>1336</v>
      </c>
      <c r="N598" s="25" t="str">
        <f t="shared" si="14"/>
        <v>Procedimiento Anfitrion/ Recepcion</v>
      </c>
      <c r="T598"/>
      <c r="U598" s="104"/>
      <c r="V598" s="104"/>
      <c r="W598" s="104"/>
      <c r="X598" s="104"/>
      <c r="Y598" s="104"/>
      <c r="Z598" s="104"/>
      <c r="AA598" s="104"/>
      <c r="AB598" s="104"/>
      <c r="AC598" s="104"/>
      <c r="AD598" s="104"/>
      <c r="AE598" s="104"/>
    </row>
    <row r="599" spans="1:31" ht="30" x14ac:dyDescent="0.25">
      <c r="A599" s="113"/>
      <c r="B599" s="113"/>
      <c r="C599" s="111"/>
      <c r="D599" s="110" t="s">
        <v>447</v>
      </c>
      <c r="E599" s="102" t="s">
        <v>342</v>
      </c>
      <c r="F599" s="27" t="s">
        <v>810</v>
      </c>
      <c r="G599" s="27">
        <f t="shared" si="13"/>
        <v>0</v>
      </c>
      <c r="H599" s="27" t="s">
        <v>883</v>
      </c>
      <c r="I599" s="27" t="s">
        <v>1333</v>
      </c>
      <c r="L599" s="25" t="e">
        <f>IF(H599&gt;0,VLOOKUP(N599,Hoja1!AM$3:AN$100,2,0),"")</f>
        <v>#N/A</v>
      </c>
      <c r="N599" s="25" t="str">
        <f t="shared" si="14"/>
        <v xml:space="preserve">Procedimiento Protocolo Caseta </v>
      </c>
      <c r="T599"/>
      <c r="U599" s="102" t="s">
        <v>956</v>
      </c>
      <c r="V599" s="102" t="s">
        <v>956</v>
      </c>
      <c r="W599" s="102"/>
      <c r="X599" s="102"/>
      <c r="Y599" s="102"/>
      <c r="Z599" s="102"/>
      <c r="AA599" s="102"/>
      <c r="AB599" s="102"/>
      <c r="AC599" s="102"/>
      <c r="AD599" s="102"/>
      <c r="AE599" s="102"/>
    </row>
    <row r="600" spans="1:31" ht="30" x14ac:dyDescent="0.25">
      <c r="A600" s="113"/>
      <c r="B600" s="113"/>
      <c r="C600" s="111"/>
      <c r="D600" s="111"/>
      <c r="E600" s="103"/>
      <c r="H600" s="27" t="s">
        <v>883</v>
      </c>
      <c r="I600" s="27" t="s">
        <v>1334</v>
      </c>
      <c r="N600" s="25" t="str">
        <f t="shared" si="14"/>
        <v>Procedimiento Check in</v>
      </c>
      <c r="T600"/>
      <c r="U600" s="103"/>
      <c r="V600" s="103"/>
      <c r="W600" s="103"/>
      <c r="X600" s="103"/>
      <c r="Y600" s="103"/>
      <c r="Z600" s="103"/>
      <c r="AA600" s="103"/>
      <c r="AB600" s="103"/>
      <c r="AC600" s="103"/>
      <c r="AD600" s="103"/>
      <c r="AE600" s="103"/>
    </row>
    <row r="601" spans="1:31" ht="30" x14ac:dyDescent="0.25">
      <c r="A601" s="113"/>
      <c r="B601" s="113"/>
      <c r="C601" s="111"/>
      <c r="D601" s="111"/>
      <c r="E601" s="103"/>
      <c r="H601" s="27" t="s">
        <v>883</v>
      </c>
      <c r="I601" s="27" t="s">
        <v>1335</v>
      </c>
      <c r="N601" s="25" t="str">
        <f t="shared" si="14"/>
        <v>Procedimiento Botones</v>
      </c>
      <c r="T601"/>
      <c r="U601" s="103"/>
      <c r="V601" s="103"/>
      <c r="W601" s="103"/>
      <c r="X601" s="103"/>
      <c r="Y601" s="103"/>
      <c r="Z601" s="103"/>
      <c r="AA601" s="103"/>
      <c r="AB601" s="103"/>
      <c r="AC601" s="103"/>
      <c r="AD601" s="103"/>
      <c r="AE601" s="103"/>
    </row>
    <row r="602" spans="1:31" ht="30" x14ac:dyDescent="0.25">
      <c r="A602" s="113"/>
      <c r="B602" s="113"/>
      <c r="C602" s="112"/>
      <c r="D602" s="112"/>
      <c r="E602" s="104"/>
      <c r="H602" s="27" t="s">
        <v>883</v>
      </c>
      <c r="I602" s="27" t="s">
        <v>1336</v>
      </c>
      <c r="N602" s="25" t="str">
        <f t="shared" si="14"/>
        <v>Procedimiento Anfitrion/ Recepcion</v>
      </c>
      <c r="T602"/>
      <c r="U602" s="104"/>
      <c r="V602" s="104"/>
      <c r="W602" s="104"/>
      <c r="X602" s="104"/>
      <c r="Y602" s="104"/>
      <c r="Z602" s="104"/>
      <c r="AA602" s="104"/>
      <c r="AB602" s="104"/>
      <c r="AC602" s="104"/>
      <c r="AD602" s="104"/>
      <c r="AE602" s="104"/>
    </row>
    <row r="603" spans="1:31" ht="20.25" x14ac:dyDescent="0.25">
      <c r="A603" s="113"/>
      <c r="B603" s="113"/>
      <c r="C603" s="110" t="s">
        <v>390</v>
      </c>
      <c r="D603" s="72"/>
      <c r="E603" s="5" t="s">
        <v>343</v>
      </c>
      <c r="G603" s="27">
        <f t="shared" si="13"/>
        <v>0</v>
      </c>
      <c r="L603" s="25" t="str">
        <f>IF(H603&gt;0,VLOOKUP(N603,Hoja1!AM$3:AN$100,2,0),"")</f>
        <v/>
      </c>
      <c r="N603" s="25" t="str">
        <f t="shared" si="14"/>
        <v xml:space="preserve"> </v>
      </c>
      <c r="T603"/>
      <c r="U603" t="s">
        <v>1383</v>
      </c>
      <c r="V603" t="s">
        <v>1383</v>
      </c>
      <c r="W603" t="s">
        <v>1383</v>
      </c>
      <c r="X603" t="s">
        <v>1383</v>
      </c>
      <c r="Y603" t="s">
        <v>1383</v>
      </c>
      <c r="Z603" t="s">
        <v>1383</v>
      </c>
      <c r="AA603" t="s">
        <v>1383</v>
      </c>
      <c r="AB603" t="s">
        <v>1383</v>
      </c>
      <c r="AC603" t="s">
        <v>1383</v>
      </c>
      <c r="AD603" t="s">
        <v>1383</v>
      </c>
      <c r="AE603" t="s">
        <v>1383</v>
      </c>
    </row>
    <row r="604" spans="1:31" ht="75" x14ac:dyDescent="0.25">
      <c r="A604" s="113"/>
      <c r="B604" s="113"/>
      <c r="C604" s="111"/>
      <c r="D604" s="110" t="s">
        <v>448</v>
      </c>
      <c r="E604" s="102" t="s">
        <v>344</v>
      </c>
      <c r="F604" s="27" t="s">
        <v>809</v>
      </c>
      <c r="G604" s="27">
        <f t="shared" si="13"/>
        <v>0</v>
      </c>
      <c r="H604" s="27" t="s">
        <v>819</v>
      </c>
      <c r="I604" s="27" t="s">
        <v>1337</v>
      </c>
      <c r="L604" s="25" t="e">
        <f>IF(H604&gt;0,VLOOKUP(N604,Hoja1!AM$3:AN$100,2,0),"")</f>
        <v>#N/A</v>
      </c>
      <c r="N604" s="25" t="str">
        <f t="shared" si="14"/>
        <v>Foto Inventario Suministros Spa</v>
      </c>
      <c r="Q604" t="s">
        <v>956</v>
      </c>
      <c r="S604" s="32" t="s">
        <v>1031</v>
      </c>
      <c r="T604" s="33">
        <v>1</v>
      </c>
      <c r="U604" s="102" t="s">
        <v>956</v>
      </c>
      <c r="V604" s="102"/>
      <c r="W604" s="102"/>
      <c r="X604" s="102"/>
      <c r="Y604" s="102"/>
      <c r="Z604" s="102" t="s">
        <v>956</v>
      </c>
      <c r="AA604" s="102"/>
      <c r="AB604" s="102"/>
      <c r="AC604" s="102"/>
      <c r="AD604" s="102"/>
      <c r="AE604" s="102"/>
    </row>
    <row r="605" spans="1:31" x14ac:dyDescent="0.25">
      <c r="A605" s="113"/>
      <c r="B605" s="113"/>
      <c r="C605" s="111"/>
      <c r="D605" s="111"/>
      <c r="E605" s="103"/>
      <c r="H605" s="27" t="s">
        <v>821</v>
      </c>
      <c r="I605" s="27" t="s">
        <v>1318</v>
      </c>
      <c r="N605" s="25" t="str">
        <f t="shared" si="14"/>
        <v>Programa SPA</v>
      </c>
      <c r="T605" s="41"/>
      <c r="U605" s="103"/>
      <c r="V605" s="103"/>
      <c r="W605" s="103"/>
      <c r="X605" s="103"/>
      <c r="Y605" s="103"/>
      <c r="Z605" s="103"/>
      <c r="AA605" s="103"/>
      <c r="AB605" s="103"/>
      <c r="AC605" s="103"/>
      <c r="AD605" s="103"/>
      <c r="AE605" s="103"/>
    </row>
    <row r="606" spans="1:31" x14ac:dyDescent="0.25">
      <c r="A606" s="113"/>
      <c r="B606" s="113"/>
      <c r="C606" s="112"/>
      <c r="D606" s="112"/>
      <c r="E606" s="104"/>
      <c r="H606" s="27" t="s">
        <v>847</v>
      </c>
      <c r="I606" s="27" t="s">
        <v>1338</v>
      </c>
      <c r="N606" s="25" t="str">
        <f t="shared" si="14"/>
        <v>Registro Inventario Spa</v>
      </c>
      <c r="T606" s="41"/>
      <c r="U606" s="104"/>
      <c r="V606" s="104"/>
      <c r="W606" s="104"/>
      <c r="X606" s="104"/>
      <c r="Y606" s="104"/>
      <c r="Z606" s="104"/>
      <c r="AA606" s="104"/>
      <c r="AB606" s="104"/>
      <c r="AC606" s="104"/>
      <c r="AD606" s="104"/>
      <c r="AE606" s="104"/>
    </row>
    <row r="607" spans="1:31" ht="20.25" x14ac:dyDescent="0.25">
      <c r="A607" s="113"/>
      <c r="B607" s="113"/>
      <c r="C607" s="110" t="s">
        <v>391</v>
      </c>
      <c r="D607" s="72"/>
      <c r="E607" s="5" t="s">
        <v>345</v>
      </c>
      <c r="G607" s="27">
        <f t="shared" si="13"/>
        <v>0</v>
      </c>
      <c r="L607" s="25" t="str">
        <f>IF(H607&gt;0,VLOOKUP(N607,Hoja1!AM$3:AN$100,2,0),"")</f>
        <v/>
      </c>
      <c r="N607" s="25" t="str">
        <f t="shared" si="14"/>
        <v xml:space="preserve"> </v>
      </c>
      <c r="T607"/>
      <c r="U607" t="s">
        <v>1383</v>
      </c>
      <c r="V607" t="s">
        <v>1383</v>
      </c>
      <c r="W607" t="s">
        <v>1383</v>
      </c>
      <c r="X607" t="s">
        <v>1383</v>
      </c>
      <c r="Y607" t="s">
        <v>1383</v>
      </c>
      <c r="Z607" t="s">
        <v>1383</v>
      </c>
      <c r="AA607" t="s">
        <v>1383</v>
      </c>
      <c r="AB607" t="s">
        <v>1383</v>
      </c>
      <c r="AC607" t="s">
        <v>1383</v>
      </c>
      <c r="AD607" t="s">
        <v>1383</v>
      </c>
      <c r="AE607" t="s">
        <v>1383</v>
      </c>
    </row>
    <row r="608" spans="1:31" ht="45" x14ac:dyDescent="0.25">
      <c r="A608" s="113"/>
      <c r="B608" s="113"/>
      <c r="C608" s="111"/>
      <c r="D608" s="110" t="s">
        <v>449</v>
      </c>
      <c r="E608" s="102" t="s">
        <v>346</v>
      </c>
      <c r="F608" s="27" t="s">
        <v>809</v>
      </c>
      <c r="G608" s="27">
        <f t="shared" si="13"/>
        <v>0</v>
      </c>
      <c r="H608" s="27" t="s">
        <v>819</v>
      </c>
      <c r="I608" s="27" t="s">
        <v>1316</v>
      </c>
      <c r="L608" s="25" t="e">
        <f>IF(H608&gt;0,VLOOKUP(N608,Hoja1!AM$3:AN$100,2,0),"")</f>
        <v>#N/A</v>
      </c>
      <c r="N608" s="25" t="str">
        <f t="shared" si="14"/>
        <v>Foto Productos Bodega con Sticker Semana</v>
      </c>
      <c r="T608"/>
      <c r="U608" s="102" t="s">
        <v>956</v>
      </c>
      <c r="V608" s="102"/>
      <c r="W608" s="102"/>
      <c r="X608" s="102"/>
      <c r="Y608" s="102"/>
      <c r="Z608" s="102" t="s">
        <v>956</v>
      </c>
      <c r="AA608" s="102"/>
      <c r="AB608" s="102"/>
      <c r="AC608" s="102"/>
      <c r="AD608" s="102"/>
      <c r="AE608" s="102"/>
    </row>
    <row r="609" spans="1:31" ht="30" x14ac:dyDescent="0.25">
      <c r="A609" s="113"/>
      <c r="B609" s="113"/>
      <c r="C609" s="111"/>
      <c r="D609" s="112"/>
      <c r="E609" s="104"/>
      <c r="H609" s="27" t="s">
        <v>819</v>
      </c>
      <c r="I609" s="27" t="s">
        <v>1313</v>
      </c>
      <c r="N609" s="25" t="str">
        <f t="shared" si="14"/>
        <v>Foto Productos en las camaras</v>
      </c>
      <c r="T609"/>
      <c r="U609" s="104"/>
      <c r="V609" s="104"/>
      <c r="W609" s="104"/>
      <c r="X609" s="104"/>
      <c r="Y609" s="104"/>
      <c r="Z609" s="104"/>
      <c r="AA609" s="104"/>
      <c r="AB609" s="104"/>
      <c r="AC609" s="104"/>
      <c r="AD609" s="104"/>
      <c r="AE609" s="104"/>
    </row>
    <row r="610" spans="1:31" ht="45" x14ac:dyDescent="0.25">
      <c r="A610" s="113"/>
      <c r="B610" s="113"/>
      <c r="C610" s="111"/>
      <c r="D610" s="110" t="s">
        <v>450</v>
      </c>
      <c r="E610" s="102" t="s">
        <v>347</v>
      </c>
      <c r="F610" s="27" t="s">
        <v>809</v>
      </c>
      <c r="G610" s="27">
        <f t="shared" si="13"/>
        <v>0</v>
      </c>
      <c r="H610" s="27" t="s">
        <v>819</v>
      </c>
      <c r="I610" s="27" t="s">
        <v>1316</v>
      </c>
      <c r="L610" s="25" t="e">
        <f>IF(H610&gt;0,VLOOKUP(N610,Hoja1!AM$3:AN$100,2,0),"")</f>
        <v>#N/A</v>
      </c>
      <c r="N610" s="25" t="str">
        <f t="shared" si="14"/>
        <v>Foto Productos Bodega con Sticker Semana</v>
      </c>
      <c r="T610"/>
      <c r="U610" s="102" t="s">
        <v>956</v>
      </c>
      <c r="V610" s="102"/>
      <c r="W610" s="102"/>
      <c r="X610" s="102"/>
      <c r="Y610" s="102"/>
      <c r="Z610" s="102" t="s">
        <v>956</v>
      </c>
      <c r="AA610" s="102"/>
      <c r="AB610" s="102"/>
      <c r="AC610" s="102"/>
      <c r="AD610" s="102"/>
      <c r="AE610" s="102"/>
    </row>
    <row r="611" spans="1:31" ht="45" x14ac:dyDescent="0.25">
      <c r="A611" s="113"/>
      <c r="B611" s="113"/>
      <c r="C611" s="111"/>
      <c r="D611" s="111"/>
      <c r="E611" s="103"/>
      <c r="H611" s="27" t="s">
        <v>821</v>
      </c>
      <c r="I611" s="27" t="s">
        <v>1304</v>
      </c>
      <c r="N611" s="25" t="str">
        <f t="shared" si="14"/>
        <v>Programa  Materias Primas, Equipos y Utensilios</v>
      </c>
      <c r="T611"/>
      <c r="U611" s="103"/>
      <c r="V611" s="103"/>
      <c r="W611" s="103"/>
      <c r="X611" s="103"/>
      <c r="Y611" s="103"/>
      <c r="Z611" s="103"/>
      <c r="AA611" s="103"/>
      <c r="AB611" s="103"/>
      <c r="AC611" s="103"/>
      <c r="AD611" s="103"/>
      <c r="AE611" s="103"/>
    </row>
    <row r="612" spans="1:31" ht="45" x14ac:dyDescent="0.25">
      <c r="A612" s="113"/>
      <c r="B612" s="113"/>
      <c r="C612" s="112"/>
      <c r="D612" s="112"/>
      <c r="E612" s="104"/>
      <c r="H612" s="27" t="s">
        <v>821</v>
      </c>
      <c r="I612" s="27" t="s">
        <v>1314</v>
      </c>
      <c r="N612" s="25" t="str">
        <f t="shared" si="14"/>
        <v>Programa Almacenamiento Bodegas Cocina</v>
      </c>
      <c r="T612"/>
      <c r="U612" s="104"/>
      <c r="V612" s="104"/>
      <c r="W612" s="104"/>
      <c r="X612" s="104"/>
      <c r="Y612" s="104"/>
      <c r="Z612" s="104"/>
      <c r="AA612" s="104"/>
      <c r="AB612" s="104"/>
      <c r="AC612" s="104"/>
      <c r="AD612" s="104"/>
      <c r="AE612" s="104"/>
    </row>
    <row r="613" spans="1:31" ht="20.25" x14ac:dyDescent="0.25">
      <c r="A613" s="113"/>
      <c r="B613" s="113"/>
      <c r="C613" s="110" t="s">
        <v>392</v>
      </c>
      <c r="D613" s="72"/>
      <c r="E613" s="5" t="s">
        <v>348</v>
      </c>
      <c r="G613" s="27">
        <f t="shared" si="13"/>
        <v>0</v>
      </c>
      <c r="L613" s="25" t="str">
        <f>IF(H613&gt;0,VLOOKUP(N613,Hoja1!AM$3:AN$100,2,0),"")</f>
        <v/>
      </c>
      <c r="N613" s="25" t="str">
        <f t="shared" si="14"/>
        <v xml:space="preserve"> </v>
      </c>
      <c r="T613"/>
      <c r="U613" t="s">
        <v>1383</v>
      </c>
      <c r="V613" t="s">
        <v>1383</v>
      </c>
      <c r="W613" t="s">
        <v>1383</v>
      </c>
      <c r="X613" t="s">
        <v>1383</v>
      </c>
      <c r="Y613" t="s">
        <v>1383</v>
      </c>
      <c r="Z613" t="s">
        <v>1383</v>
      </c>
      <c r="AA613" t="s">
        <v>1383</v>
      </c>
      <c r="AB613" t="s">
        <v>1383</v>
      </c>
      <c r="AC613" t="s">
        <v>1383</v>
      </c>
      <c r="AD613" t="s">
        <v>1383</v>
      </c>
      <c r="AE613" t="s">
        <v>1383</v>
      </c>
    </row>
    <row r="614" spans="1:31" ht="75" x14ac:dyDescent="0.25">
      <c r="A614" s="113"/>
      <c r="B614" s="113"/>
      <c r="C614" s="111"/>
      <c r="D614" s="110" t="s">
        <v>451</v>
      </c>
      <c r="E614" s="102" t="s">
        <v>349</v>
      </c>
      <c r="F614" s="27" t="s">
        <v>809</v>
      </c>
      <c r="G614" s="27">
        <f t="shared" si="13"/>
        <v>0</v>
      </c>
      <c r="H614" s="27" t="s">
        <v>819</v>
      </c>
      <c r="I614" s="27" t="s">
        <v>1339</v>
      </c>
      <c r="L614" s="25" t="e">
        <f>IF(H614&gt;0,VLOOKUP(N614,Hoja1!AM$3:AN$100,2,0),"")</f>
        <v>#N/A</v>
      </c>
      <c r="N614" s="25" t="str">
        <f t="shared" si="14"/>
        <v>Foto Equipo Spa</v>
      </c>
      <c r="Q614" t="s">
        <v>956</v>
      </c>
      <c r="S614" s="32" t="s">
        <v>1032</v>
      </c>
      <c r="T614" s="33">
        <v>1</v>
      </c>
      <c r="U614" s="102" t="s">
        <v>956</v>
      </c>
      <c r="V614" s="102"/>
      <c r="W614" s="102"/>
      <c r="X614" s="102"/>
      <c r="Y614" s="102"/>
      <c r="Z614" s="102" t="s">
        <v>956</v>
      </c>
      <c r="AA614" s="102"/>
      <c r="AB614" s="102"/>
      <c r="AC614" s="102"/>
      <c r="AD614" s="102"/>
      <c r="AE614" s="102"/>
    </row>
    <row r="615" spans="1:31" x14ac:dyDescent="0.25">
      <c r="A615" s="113"/>
      <c r="B615" s="113"/>
      <c r="C615" s="111"/>
      <c r="D615" s="111"/>
      <c r="E615" s="103"/>
      <c r="H615" s="27" t="s">
        <v>819</v>
      </c>
      <c r="I615" s="27" t="s">
        <v>1340</v>
      </c>
      <c r="N615" s="25" t="str">
        <f t="shared" si="14"/>
        <v>Foto Area Almacenaje</v>
      </c>
      <c r="T615" s="41"/>
      <c r="U615" s="103"/>
      <c r="V615" s="103"/>
      <c r="W615" s="103"/>
      <c r="X615" s="103"/>
      <c r="Y615" s="103"/>
      <c r="Z615" s="103"/>
      <c r="AA615" s="103"/>
      <c r="AB615" s="103"/>
      <c r="AC615" s="103"/>
      <c r="AD615" s="103"/>
      <c r="AE615" s="103"/>
    </row>
    <row r="616" spans="1:31" ht="30" x14ac:dyDescent="0.25">
      <c r="A616" s="113"/>
      <c r="B616" s="113"/>
      <c r="C616" s="111"/>
      <c r="D616" s="111"/>
      <c r="E616" s="103"/>
      <c r="H616" s="27" t="s">
        <v>819</v>
      </c>
      <c r="I616" s="27" t="s">
        <v>1341</v>
      </c>
      <c r="N616" s="25" t="str">
        <f t="shared" si="14"/>
        <v>Foto Embazado por tratamiento</v>
      </c>
      <c r="T616" s="41"/>
      <c r="U616" s="103"/>
      <c r="V616" s="103"/>
      <c r="W616" s="103"/>
      <c r="X616" s="103"/>
      <c r="Y616" s="103"/>
      <c r="Z616" s="103"/>
      <c r="AA616" s="103"/>
      <c r="AB616" s="103"/>
      <c r="AC616" s="103"/>
      <c r="AD616" s="103"/>
      <c r="AE616" s="103"/>
    </row>
    <row r="617" spans="1:31" x14ac:dyDescent="0.25">
      <c r="A617" s="113"/>
      <c r="B617" s="113"/>
      <c r="C617" s="111"/>
      <c r="D617" s="111"/>
      <c r="E617" s="103"/>
      <c r="H617" s="27" t="s">
        <v>847</v>
      </c>
      <c r="I617" s="27" t="s">
        <v>1338</v>
      </c>
      <c r="N617" s="25" t="str">
        <f t="shared" si="14"/>
        <v>Registro Inventario Spa</v>
      </c>
      <c r="T617" s="41"/>
      <c r="U617" s="103"/>
      <c r="V617" s="103"/>
      <c r="W617" s="103"/>
      <c r="X617" s="103"/>
      <c r="Y617" s="103"/>
      <c r="Z617" s="103"/>
      <c r="AA617" s="103"/>
      <c r="AB617" s="103"/>
      <c r="AC617" s="103"/>
      <c r="AD617" s="103"/>
      <c r="AE617" s="103"/>
    </row>
    <row r="618" spans="1:31" x14ac:dyDescent="0.25">
      <c r="A618" s="113"/>
      <c r="B618" s="113"/>
      <c r="C618" s="112"/>
      <c r="D618" s="112"/>
      <c r="E618" s="104"/>
      <c r="H618" s="27" t="s">
        <v>821</v>
      </c>
      <c r="I618" s="27" t="s">
        <v>1318</v>
      </c>
      <c r="N618" s="25" t="str">
        <f t="shared" si="14"/>
        <v>Programa SPA</v>
      </c>
      <c r="T618" s="41"/>
      <c r="U618" s="104"/>
      <c r="V618" s="104"/>
      <c r="W618" s="104"/>
      <c r="X618" s="104"/>
      <c r="Y618" s="104"/>
      <c r="Z618" s="104"/>
      <c r="AA618" s="104"/>
      <c r="AB618" s="104"/>
      <c r="AC618" s="104"/>
      <c r="AD618" s="104"/>
      <c r="AE618" s="104"/>
    </row>
    <row r="619" spans="1:31" ht="20.25" x14ac:dyDescent="0.25">
      <c r="A619" s="113"/>
      <c r="B619" s="113"/>
      <c r="C619" s="113" t="s">
        <v>393</v>
      </c>
      <c r="D619" s="72"/>
      <c r="E619" s="5" t="s">
        <v>350</v>
      </c>
      <c r="G619" s="27">
        <f t="shared" si="13"/>
        <v>0</v>
      </c>
      <c r="L619" s="25" t="str">
        <f>IF(H619&gt;0,VLOOKUP(N619,Hoja1!AM$3:AN$100,2,0),"")</f>
        <v/>
      </c>
      <c r="N619" s="25" t="str">
        <f t="shared" si="14"/>
        <v xml:space="preserve"> </v>
      </c>
      <c r="T619"/>
      <c r="U619" t="s">
        <v>1383</v>
      </c>
      <c r="V619" t="s">
        <v>1383</v>
      </c>
      <c r="W619" t="s">
        <v>1383</v>
      </c>
      <c r="X619" t="s">
        <v>1383</v>
      </c>
      <c r="Y619" t="s">
        <v>1383</v>
      </c>
      <c r="Z619" t="s">
        <v>1383</v>
      </c>
      <c r="AA619" t="s">
        <v>1383</v>
      </c>
      <c r="AB619" t="s">
        <v>1383</v>
      </c>
      <c r="AC619" t="s">
        <v>1383</v>
      </c>
      <c r="AD619" t="s">
        <v>1383</v>
      </c>
      <c r="AE619" t="s">
        <v>1383</v>
      </c>
    </row>
    <row r="620" spans="1:31" ht="60" x14ac:dyDescent="0.25">
      <c r="A620" s="113"/>
      <c r="B620" s="113"/>
      <c r="C620" s="113"/>
      <c r="D620" s="72" t="s">
        <v>452</v>
      </c>
      <c r="E620" s="6" t="s">
        <v>351</v>
      </c>
      <c r="F620" s="27" t="s">
        <v>809</v>
      </c>
      <c r="G620" s="27">
        <f t="shared" si="13"/>
        <v>0</v>
      </c>
      <c r="H620" s="27" t="s">
        <v>819</v>
      </c>
      <c r="I620" s="27" t="s">
        <v>1342</v>
      </c>
      <c r="L620" s="25" t="e">
        <f>IF(H620&gt;0,VLOOKUP(N620,Hoja1!AM$3:AN$100,2,0),"")</f>
        <v>#N/A</v>
      </c>
      <c r="N620" s="25" t="str">
        <f t="shared" si="14"/>
        <v>Foto Servicios Sanitarios y duchas spa</v>
      </c>
      <c r="T620"/>
      <c r="U620" s="6" t="s">
        <v>956</v>
      </c>
      <c r="V620" s="6"/>
      <c r="W620" s="6"/>
      <c r="X620" s="6"/>
      <c r="Y620" s="6"/>
      <c r="Z620" s="6" t="s">
        <v>956</v>
      </c>
      <c r="AA620" s="6"/>
      <c r="AB620" s="6"/>
      <c r="AC620" s="6"/>
      <c r="AD620" s="6"/>
      <c r="AE620" s="6"/>
    </row>
    <row r="621" spans="1:31" ht="45" x14ac:dyDescent="0.25">
      <c r="A621" s="113"/>
      <c r="B621" s="113"/>
      <c r="C621" s="113"/>
      <c r="D621" s="72" t="s">
        <v>453</v>
      </c>
      <c r="E621" s="6" t="s">
        <v>352</v>
      </c>
      <c r="F621" s="27" t="s">
        <v>809</v>
      </c>
      <c r="G621" s="27">
        <f t="shared" si="13"/>
        <v>0</v>
      </c>
      <c r="H621" s="27" t="s">
        <v>819</v>
      </c>
      <c r="I621" s="27" t="s">
        <v>1343</v>
      </c>
      <c r="L621" s="25" t="e">
        <f>IF(H621&gt;0,VLOOKUP(N621,Hoja1!AM$3:AN$100,2,0),"")</f>
        <v>#N/A</v>
      </c>
      <c r="N621" s="25" t="str">
        <f t="shared" si="14"/>
        <v>Foto Bungalows</v>
      </c>
      <c r="T621"/>
      <c r="U621" s="6" t="s">
        <v>956</v>
      </c>
      <c r="V621" s="6"/>
      <c r="W621" s="6"/>
      <c r="X621" s="6"/>
      <c r="Y621" s="6"/>
      <c r="Z621" s="6" t="s">
        <v>956</v>
      </c>
      <c r="AA621" s="6"/>
      <c r="AB621" s="6"/>
      <c r="AC621" s="6"/>
      <c r="AD621" s="6"/>
      <c r="AE621" s="6"/>
    </row>
    <row r="622" spans="1:31" ht="21.75" x14ac:dyDescent="0.25">
      <c r="A622" s="113"/>
      <c r="B622" s="113" t="s">
        <v>464</v>
      </c>
      <c r="C622" s="72"/>
      <c r="D622" s="72"/>
      <c r="E622" s="3" t="s">
        <v>353</v>
      </c>
      <c r="G622" s="27">
        <f t="shared" si="13"/>
        <v>0</v>
      </c>
      <c r="L622" s="25" t="str">
        <f>IF(H622&gt;0,VLOOKUP(N622,Hoja1!AM$3:AN$100,2,0),"")</f>
        <v/>
      </c>
      <c r="N622" s="25" t="str">
        <f t="shared" si="14"/>
        <v xml:space="preserve"> </v>
      </c>
      <c r="T622"/>
      <c r="U622" t="s">
        <v>1383</v>
      </c>
      <c r="V622" t="s">
        <v>1383</v>
      </c>
      <c r="W622" t="s">
        <v>1383</v>
      </c>
      <c r="X622" t="s">
        <v>1383</v>
      </c>
      <c r="Y622" t="s">
        <v>1383</v>
      </c>
      <c r="Z622" t="s">
        <v>1383</v>
      </c>
      <c r="AA622" t="s">
        <v>1383</v>
      </c>
      <c r="AB622" t="s">
        <v>1383</v>
      </c>
      <c r="AC622" t="s">
        <v>1383</v>
      </c>
      <c r="AD622" t="s">
        <v>1383</v>
      </c>
      <c r="AE622" t="s">
        <v>1383</v>
      </c>
    </row>
    <row r="623" spans="1:31" ht="20.25" x14ac:dyDescent="0.25">
      <c r="A623" s="113"/>
      <c r="B623" s="113"/>
      <c r="C623" s="113" t="s">
        <v>394</v>
      </c>
      <c r="D623" s="72"/>
      <c r="E623" s="5" t="s">
        <v>354</v>
      </c>
      <c r="G623" s="27">
        <f t="shared" si="13"/>
        <v>0</v>
      </c>
      <c r="L623" s="25" t="str">
        <f>IF(H623&gt;0,VLOOKUP(N623,Hoja1!AM$3:AN$100,2,0),"")</f>
        <v/>
      </c>
      <c r="N623" s="25" t="str">
        <f t="shared" si="14"/>
        <v xml:space="preserve"> </v>
      </c>
      <c r="T623"/>
      <c r="U623" t="s">
        <v>1383</v>
      </c>
      <c r="V623" t="s">
        <v>1383</v>
      </c>
      <c r="W623" t="s">
        <v>1383</v>
      </c>
      <c r="X623" t="s">
        <v>1383</v>
      </c>
      <c r="Y623" t="s">
        <v>1383</v>
      </c>
      <c r="Z623" t="s">
        <v>1383</v>
      </c>
      <c r="AA623" t="s">
        <v>1383</v>
      </c>
      <c r="AB623" t="s">
        <v>1383</v>
      </c>
      <c r="AC623" t="s">
        <v>1383</v>
      </c>
      <c r="AD623" t="s">
        <v>1383</v>
      </c>
      <c r="AE623" t="s">
        <v>1383</v>
      </c>
    </row>
    <row r="624" spans="1:31" ht="45" x14ac:dyDescent="0.25">
      <c r="A624" s="113"/>
      <c r="B624" s="113"/>
      <c r="C624" s="113"/>
      <c r="D624" s="72" t="s">
        <v>356</v>
      </c>
      <c r="E624" s="6" t="s">
        <v>355</v>
      </c>
      <c r="F624" s="27" t="s">
        <v>812</v>
      </c>
      <c r="G624" s="27">
        <f t="shared" si="13"/>
        <v>0</v>
      </c>
      <c r="H624" s="27" t="s">
        <v>1072</v>
      </c>
      <c r="I624" s="27" t="s">
        <v>1073</v>
      </c>
      <c r="L624" s="25" t="e">
        <f>IF(H624&gt;0,VLOOKUP(N624,Hoja1!AM$3:AN$100,2,0),"")</f>
        <v>#N/A</v>
      </c>
      <c r="N624" s="25" t="str">
        <f t="shared" si="14"/>
        <v>Análisis Agua Potable</v>
      </c>
      <c r="T624"/>
      <c r="U624" s="6" t="s">
        <v>956</v>
      </c>
      <c r="V624" s="6"/>
      <c r="W624" s="6"/>
      <c r="X624" s="6"/>
      <c r="Y624" s="6"/>
      <c r="Z624" s="6"/>
      <c r="AA624" s="6"/>
      <c r="AB624" s="6"/>
      <c r="AC624" s="6"/>
      <c r="AD624" s="6"/>
      <c r="AE624" s="6"/>
    </row>
  </sheetData>
  <autoFilter ref="A2:AD624"/>
  <mergeCells count="1667">
    <mergeCell ref="AD614:AD618"/>
    <mergeCell ref="AE614:AE618"/>
    <mergeCell ref="U614:U618"/>
    <mergeCell ref="V614:V618"/>
    <mergeCell ref="W614:W618"/>
    <mergeCell ref="X614:X618"/>
    <mergeCell ref="Y614:Y618"/>
    <mergeCell ref="Z614:Z618"/>
    <mergeCell ref="AA614:AA618"/>
    <mergeCell ref="AB614:AB618"/>
    <mergeCell ref="AC614:AC618"/>
    <mergeCell ref="AD608:AD609"/>
    <mergeCell ref="AE608:AE609"/>
    <mergeCell ref="U610:U612"/>
    <mergeCell ref="V610:V612"/>
    <mergeCell ref="W610:W612"/>
    <mergeCell ref="X610:X612"/>
    <mergeCell ref="Y610:Y612"/>
    <mergeCell ref="Z610:Z612"/>
    <mergeCell ref="AA610:AA612"/>
    <mergeCell ref="AB610:AB612"/>
    <mergeCell ref="AC610:AC612"/>
    <mergeCell ref="AD610:AD612"/>
    <mergeCell ref="AE610:AE612"/>
    <mergeCell ref="U608:U609"/>
    <mergeCell ref="V608:V609"/>
    <mergeCell ref="W608:W609"/>
    <mergeCell ref="X608:X609"/>
    <mergeCell ref="Y608:Y609"/>
    <mergeCell ref="Z608:Z609"/>
    <mergeCell ref="AA608:AA609"/>
    <mergeCell ref="AB608:AB609"/>
    <mergeCell ref="AC608:AC609"/>
    <mergeCell ref="AD599:AD602"/>
    <mergeCell ref="AE599:AE602"/>
    <mergeCell ref="U604:U606"/>
    <mergeCell ref="V604:V606"/>
    <mergeCell ref="W604:W606"/>
    <mergeCell ref="X604:X606"/>
    <mergeCell ref="Y604:Y606"/>
    <mergeCell ref="Z604:Z606"/>
    <mergeCell ref="AA604:AA606"/>
    <mergeCell ref="AB604:AB606"/>
    <mergeCell ref="AC604:AC606"/>
    <mergeCell ref="AD604:AD606"/>
    <mergeCell ref="AE604:AE606"/>
    <mergeCell ref="U599:U602"/>
    <mergeCell ref="V599:V602"/>
    <mergeCell ref="W599:W602"/>
    <mergeCell ref="X599:X602"/>
    <mergeCell ref="Y599:Y602"/>
    <mergeCell ref="Z599:Z602"/>
    <mergeCell ref="AA599:AA602"/>
    <mergeCell ref="AB599:AB602"/>
    <mergeCell ref="AC599:AC602"/>
    <mergeCell ref="AD590:AD591"/>
    <mergeCell ref="AE590:AE591"/>
    <mergeCell ref="U595:U598"/>
    <mergeCell ref="V595:V598"/>
    <mergeCell ref="W595:W598"/>
    <mergeCell ref="X595:X598"/>
    <mergeCell ref="Y595:Y598"/>
    <mergeCell ref="Z595:Z598"/>
    <mergeCell ref="AA595:AA598"/>
    <mergeCell ref="AB595:AB598"/>
    <mergeCell ref="AC595:AC598"/>
    <mergeCell ref="AD595:AD598"/>
    <mergeCell ref="AE595:AE598"/>
    <mergeCell ref="U590:U591"/>
    <mergeCell ref="V590:V591"/>
    <mergeCell ref="W590:W591"/>
    <mergeCell ref="X590:X591"/>
    <mergeCell ref="Y590:Y591"/>
    <mergeCell ref="Z590:Z591"/>
    <mergeCell ref="AA590:AA591"/>
    <mergeCell ref="AB590:AB591"/>
    <mergeCell ref="AC590:AC591"/>
    <mergeCell ref="AD575:AD576"/>
    <mergeCell ref="AE575:AE576"/>
    <mergeCell ref="U581:U582"/>
    <mergeCell ref="V581:V582"/>
    <mergeCell ref="W581:W582"/>
    <mergeCell ref="X581:X582"/>
    <mergeCell ref="Y581:Y582"/>
    <mergeCell ref="Z581:Z582"/>
    <mergeCell ref="AA581:AA582"/>
    <mergeCell ref="AB581:AB582"/>
    <mergeCell ref="AC581:AC582"/>
    <mergeCell ref="AD581:AD582"/>
    <mergeCell ref="AE581:AE582"/>
    <mergeCell ref="U575:U576"/>
    <mergeCell ref="V575:V576"/>
    <mergeCell ref="W575:W576"/>
    <mergeCell ref="X575:X576"/>
    <mergeCell ref="Y575:Y576"/>
    <mergeCell ref="Z575:Z576"/>
    <mergeCell ref="AA575:AA576"/>
    <mergeCell ref="AB575:AB576"/>
    <mergeCell ref="AC575:AC576"/>
    <mergeCell ref="AD569:AD570"/>
    <mergeCell ref="AE569:AE570"/>
    <mergeCell ref="U572:U573"/>
    <mergeCell ref="V572:V573"/>
    <mergeCell ref="W572:W573"/>
    <mergeCell ref="X572:X573"/>
    <mergeCell ref="Y572:Y573"/>
    <mergeCell ref="Z572:Z573"/>
    <mergeCell ref="AA572:AA573"/>
    <mergeCell ref="AB572:AB573"/>
    <mergeCell ref="AC572:AC573"/>
    <mergeCell ref="AD572:AD573"/>
    <mergeCell ref="AE572:AE573"/>
    <mergeCell ref="U569:U570"/>
    <mergeCell ref="V569:V570"/>
    <mergeCell ref="W569:W570"/>
    <mergeCell ref="X569:X570"/>
    <mergeCell ref="Y569:Y570"/>
    <mergeCell ref="Z569:Z570"/>
    <mergeCell ref="AA569:AA570"/>
    <mergeCell ref="AB569:AB570"/>
    <mergeCell ref="AC569:AC570"/>
    <mergeCell ref="AD561:AD563"/>
    <mergeCell ref="AE561:AE563"/>
    <mergeCell ref="U567:U568"/>
    <mergeCell ref="V567:V568"/>
    <mergeCell ref="W567:W568"/>
    <mergeCell ref="X567:X568"/>
    <mergeCell ref="Y567:Y568"/>
    <mergeCell ref="Z567:Z568"/>
    <mergeCell ref="AA567:AA568"/>
    <mergeCell ref="AB567:AB568"/>
    <mergeCell ref="AC567:AC568"/>
    <mergeCell ref="AD567:AD568"/>
    <mergeCell ref="AE567:AE568"/>
    <mergeCell ref="U561:U563"/>
    <mergeCell ref="V561:V563"/>
    <mergeCell ref="W561:W563"/>
    <mergeCell ref="X561:X563"/>
    <mergeCell ref="Y561:Y563"/>
    <mergeCell ref="Z561:Z563"/>
    <mergeCell ref="AA561:AA563"/>
    <mergeCell ref="AB561:AB563"/>
    <mergeCell ref="AC561:AC563"/>
    <mergeCell ref="AD553:AD555"/>
    <mergeCell ref="AE553:AE555"/>
    <mergeCell ref="U557:U560"/>
    <mergeCell ref="V557:V560"/>
    <mergeCell ref="W557:W560"/>
    <mergeCell ref="X557:X560"/>
    <mergeCell ref="Y557:Y560"/>
    <mergeCell ref="Z557:Z560"/>
    <mergeCell ref="AA557:AA560"/>
    <mergeCell ref="AB557:AB560"/>
    <mergeCell ref="AC557:AC560"/>
    <mergeCell ref="AD557:AD560"/>
    <mergeCell ref="AE557:AE560"/>
    <mergeCell ref="U553:U555"/>
    <mergeCell ref="V553:V555"/>
    <mergeCell ref="W553:W555"/>
    <mergeCell ref="X553:X555"/>
    <mergeCell ref="Y553:Y555"/>
    <mergeCell ref="Z553:Z555"/>
    <mergeCell ref="AA553:AA555"/>
    <mergeCell ref="AB553:AB555"/>
    <mergeCell ref="AC553:AC555"/>
    <mergeCell ref="AD547:AD548"/>
    <mergeCell ref="AE547:AE548"/>
    <mergeCell ref="U550:U551"/>
    <mergeCell ref="V550:V551"/>
    <mergeCell ref="W550:W551"/>
    <mergeCell ref="X550:X551"/>
    <mergeCell ref="Y550:Y551"/>
    <mergeCell ref="Z550:Z551"/>
    <mergeCell ref="AA550:AA551"/>
    <mergeCell ref="AB550:AB551"/>
    <mergeCell ref="AC550:AC551"/>
    <mergeCell ref="AD550:AD551"/>
    <mergeCell ref="AE550:AE551"/>
    <mergeCell ref="U547:U548"/>
    <mergeCell ref="V547:V548"/>
    <mergeCell ref="W547:W548"/>
    <mergeCell ref="X547:X548"/>
    <mergeCell ref="Y547:Y548"/>
    <mergeCell ref="Z547:Z548"/>
    <mergeCell ref="AA547:AA548"/>
    <mergeCell ref="AB547:AB548"/>
    <mergeCell ref="AC547:AC548"/>
    <mergeCell ref="AD542:AD543"/>
    <mergeCell ref="AE542:AE543"/>
    <mergeCell ref="U544:U545"/>
    <mergeCell ref="V544:V545"/>
    <mergeCell ref="W544:W545"/>
    <mergeCell ref="X544:X545"/>
    <mergeCell ref="Y544:Y545"/>
    <mergeCell ref="Z544:Z545"/>
    <mergeCell ref="AA544:AA545"/>
    <mergeCell ref="AB544:AB545"/>
    <mergeCell ref="AC544:AC545"/>
    <mergeCell ref="AD544:AD545"/>
    <mergeCell ref="AE544:AE545"/>
    <mergeCell ref="U542:U543"/>
    <mergeCell ref="V542:V543"/>
    <mergeCell ref="W542:W543"/>
    <mergeCell ref="X542:X543"/>
    <mergeCell ref="Y542:Y543"/>
    <mergeCell ref="Z542:Z543"/>
    <mergeCell ref="AA542:AA543"/>
    <mergeCell ref="AB542:AB543"/>
    <mergeCell ref="AC542:AC543"/>
    <mergeCell ref="AD536:AD537"/>
    <mergeCell ref="AE536:AE537"/>
    <mergeCell ref="U538:U539"/>
    <mergeCell ref="V538:V539"/>
    <mergeCell ref="W538:W539"/>
    <mergeCell ref="X538:X539"/>
    <mergeCell ref="Y538:Y539"/>
    <mergeCell ref="Z538:Z539"/>
    <mergeCell ref="AA538:AA539"/>
    <mergeCell ref="AB538:AB539"/>
    <mergeCell ref="AC538:AC539"/>
    <mergeCell ref="AD538:AD539"/>
    <mergeCell ref="AE538:AE539"/>
    <mergeCell ref="U536:U537"/>
    <mergeCell ref="V536:V537"/>
    <mergeCell ref="W536:W537"/>
    <mergeCell ref="X536:X537"/>
    <mergeCell ref="Y536:Y537"/>
    <mergeCell ref="Z536:Z537"/>
    <mergeCell ref="AA536:AA537"/>
    <mergeCell ref="AB536:AB537"/>
    <mergeCell ref="AC536:AC537"/>
    <mergeCell ref="AD528:AD529"/>
    <mergeCell ref="AE528:AE529"/>
    <mergeCell ref="U531:U533"/>
    <mergeCell ref="V531:V533"/>
    <mergeCell ref="W531:W533"/>
    <mergeCell ref="X531:X533"/>
    <mergeCell ref="Y531:Y533"/>
    <mergeCell ref="Z531:Z533"/>
    <mergeCell ref="AA531:AA533"/>
    <mergeCell ref="AB531:AB533"/>
    <mergeCell ref="AC531:AC533"/>
    <mergeCell ref="AD531:AD533"/>
    <mergeCell ref="AE531:AE533"/>
    <mergeCell ref="U528:U529"/>
    <mergeCell ref="V528:V529"/>
    <mergeCell ref="W528:W529"/>
    <mergeCell ref="X528:X529"/>
    <mergeCell ref="Y528:Y529"/>
    <mergeCell ref="Z528:Z529"/>
    <mergeCell ref="AA528:AA529"/>
    <mergeCell ref="AB528:AB529"/>
    <mergeCell ref="AC528:AC529"/>
    <mergeCell ref="AD520:AD521"/>
    <mergeCell ref="AE520:AE521"/>
    <mergeCell ref="U522:U523"/>
    <mergeCell ref="V522:V523"/>
    <mergeCell ref="W522:W523"/>
    <mergeCell ref="X522:X523"/>
    <mergeCell ref="Y522:Y523"/>
    <mergeCell ref="Z522:Z523"/>
    <mergeCell ref="AA522:AA523"/>
    <mergeCell ref="AB522:AB523"/>
    <mergeCell ref="AC522:AC523"/>
    <mergeCell ref="AD522:AD523"/>
    <mergeCell ref="AE522:AE523"/>
    <mergeCell ref="U520:U521"/>
    <mergeCell ref="V520:V521"/>
    <mergeCell ref="W520:W521"/>
    <mergeCell ref="X520:X521"/>
    <mergeCell ref="Y520:Y521"/>
    <mergeCell ref="Z520:Z521"/>
    <mergeCell ref="AA520:AA521"/>
    <mergeCell ref="AB520:AB521"/>
    <mergeCell ref="AC520:AC521"/>
    <mergeCell ref="AD515:AD516"/>
    <mergeCell ref="AE515:AE516"/>
    <mergeCell ref="U517:U518"/>
    <mergeCell ref="V517:V518"/>
    <mergeCell ref="W517:W518"/>
    <mergeCell ref="X517:X518"/>
    <mergeCell ref="Y517:Y518"/>
    <mergeCell ref="Z517:Z518"/>
    <mergeCell ref="AA517:AA518"/>
    <mergeCell ref="AB517:AB518"/>
    <mergeCell ref="AC517:AC518"/>
    <mergeCell ref="AD517:AD518"/>
    <mergeCell ref="AE517:AE518"/>
    <mergeCell ref="U515:U516"/>
    <mergeCell ref="V515:V516"/>
    <mergeCell ref="W515:W516"/>
    <mergeCell ref="X515:X516"/>
    <mergeCell ref="Y515:Y516"/>
    <mergeCell ref="Z515:Z516"/>
    <mergeCell ref="AA515:AA516"/>
    <mergeCell ref="AB515:AB516"/>
    <mergeCell ref="AC515:AC516"/>
    <mergeCell ref="AD500:AD503"/>
    <mergeCell ref="AE500:AE503"/>
    <mergeCell ref="U508:U510"/>
    <mergeCell ref="V508:V510"/>
    <mergeCell ref="W508:W510"/>
    <mergeCell ref="X508:X510"/>
    <mergeCell ref="Y508:Y510"/>
    <mergeCell ref="Z508:Z510"/>
    <mergeCell ref="AA508:AA510"/>
    <mergeCell ref="AB508:AB510"/>
    <mergeCell ref="AC508:AC510"/>
    <mergeCell ref="AD508:AD510"/>
    <mergeCell ref="AE508:AE510"/>
    <mergeCell ref="U500:U503"/>
    <mergeCell ref="V500:V503"/>
    <mergeCell ref="W500:W503"/>
    <mergeCell ref="X500:X503"/>
    <mergeCell ref="Y500:Y503"/>
    <mergeCell ref="Z500:Z503"/>
    <mergeCell ref="AA500:AA503"/>
    <mergeCell ref="AB500:AB503"/>
    <mergeCell ref="AC500:AC503"/>
    <mergeCell ref="AD489:AD492"/>
    <mergeCell ref="AE489:AE492"/>
    <mergeCell ref="U495:U496"/>
    <mergeCell ref="V495:V496"/>
    <mergeCell ref="W495:W496"/>
    <mergeCell ref="X495:X496"/>
    <mergeCell ref="Y495:Y496"/>
    <mergeCell ref="Z495:Z496"/>
    <mergeCell ref="AA495:AA496"/>
    <mergeCell ref="AB495:AB496"/>
    <mergeCell ref="AC495:AC496"/>
    <mergeCell ref="AD495:AD496"/>
    <mergeCell ref="AE495:AE496"/>
    <mergeCell ref="U489:U492"/>
    <mergeCell ref="V489:V492"/>
    <mergeCell ref="W489:W492"/>
    <mergeCell ref="X489:X492"/>
    <mergeCell ref="Y489:Y492"/>
    <mergeCell ref="Z489:Z492"/>
    <mergeCell ref="AA489:AA492"/>
    <mergeCell ref="AB489:AB492"/>
    <mergeCell ref="AC489:AC492"/>
    <mergeCell ref="AD482:AD483"/>
    <mergeCell ref="AE482:AE483"/>
    <mergeCell ref="U487:U488"/>
    <mergeCell ref="V487:V488"/>
    <mergeCell ref="W487:W488"/>
    <mergeCell ref="X487:X488"/>
    <mergeCell ref="Y487:Y488"/>
    <mergeCell ref="Z487:Z488"/>
    <mergeCell ref="AA487:AA488"/>
    <mergeCell ref="AB487:AB488"/>
    <mergeCell ref="AC487:AC488"/>
    <mergeCell ref="AD487:AD488"/>
    <mergeCell ref="AE487:AE488"/>
    <mergeCell ref="U482:U483"/>
    <mergeCell ref="V482:V483"/>
    <mergeCell ref="W482:W483"/>
    <mergeCell ref="X482:X483"/>
    <mergeCell ref="Y482:Y483"/>
    <mergeCell ref="Z482:Z483"/>
    <mergeCell ref="AA482:AA483"/>
    <mergeCell ref="AB482:AB483"/>
    <mergeCell ref="AC482:AC483"/>
    <mergeCell ref="AD469:AD471"/>
    <mergeCell ref="AE469:AE471"/>
    <mergeCell ref="U480:U481"/>
    <mergeCell ref="V480:V481"/>
    <mergeCell ref="W480:W481"/>
    <mergeCell ref="X480:X481"/>
    <mergeCell ref="Y480:Y481"/>
    <mergeCell ref="Z480:Z481"/>
    <mergeCell ref="AA480:AA481"/>
    <mergeCell ref="AB480:AB481"/>
    <mergeCell ref="AC480:AC481"/>
    <mergeCell ref="AD480:AD481"/>
    <mergeCell ref="AE480:AE481"/>
    <mergeCell ref="U469:U471"/>
    <mergeCell ref="V469:V471"/>
    <mergeCell ref="W469:W471"/>
    <mergeCell ref="X469:X471"/>
    <mergeCell ref="Y469:Y471"/>
    <mergeCell ref="Z469:Z471"/>
    <mergeCell ref="AA469:AA471"/>
    <mergeCell ref="AB469:AB471"/>
    <mergeCell ref="AC469:AC471"/>
    <mergeCell ref="AD463:AD464"/>
    <mergeCell ref="AE463:AE464"/>
    <mergeCell ref="U466:U467"/>
    <mergeCell ref="V466:V467"/>
    <mergeCell ref="W466:W467"/>
    <mergeCell ref="X466:X467"/>
    <mergeCell ref="Y466:Y467"/>
    <mergeCell ref="Z466:Z467"/>
    <mergeCell ref="AA466:AA467"/>
    <mergeCell ref="AB466:AB467"/>
    <mergeCell ref="AC466:AC467"/>
    <mergeCell ref="AD466:AD467"/>
    <mergeCell ref="AE466:AE467"/>
    <mergeCell ref="U463:U464"/>
    <mergeCell ref="V463:V464"/>
    <mergeCell ref="W463:W464"/>
    <mergeCell ref="X463:X464"/>
    <mergeCell ref="Y463:Y464"/>
    <mergeCell ref="Z463:Z464"/>
    <mergeCell ref="AA463:AA464"/>
    <mergeCell ref="AB463:AB464"/>
    <mergeCell ref="AC463:AC464"/>
    <mergeCell ref="AD450:AD451"/>
    <mergeCell ref="AE450:AE451"/>
    <mergeCell ref="U455:U457"/>
    <mergeCell ref="V455:V457"/>
    <mergeCell ref="W455:W457"/>
    <mergeCell ref="X455:X457"/>
    <mergeCell ref="Y455:Y457"/>
    <mergeCell ref="Z455:Z457"/>
    <mergeCell ref="AA455:AA457"/>
    <mergeCell ref="AB455:AB457"/>
    <mergeCell ref="AC455:AC457"/>
    <mergeCell ref="AD455:AD457"/>
    <mergeCell ref="AE455:AE457"/>
    <mergeCell ref="U450:U451"/>
    <mergeCell ref="V450:V451"/>
    <mergeCell ref="W450:W451"/>
    <mergeCell ref="X450:X451"/>
    <mergeCell ref="Y450:Y451"/>
    <mergeCell ref="Z450:Z451"/>
    <mergeCell ref="AA450:AA451"/>
    <mergeCell ref="AB450:AB451"/>
    <mergeCell ref="AC450:AC451"/>
    <mergeCell ref="AD443:AD444"/>
    <mergeCell ref="AE443:AE444"/>
    <mergeCell ref="U445:U447"/>
    <mergeCell ref="V445:V447"/>
    <mergeCell ref="W445:W447"/>
    <mergeCell ref="X445:X447"/>
    <mergeCell ref="Y445:Y447"/>
    <mergeCell ref="Z445:Z447"/>
    <mergeCell ref="AA445:AA447"/>
    <mergeCell ref="AB445:AB447"/>
    <mergeCell ref="AC445:AC447"/>
    <mergeCell ref="AD445:AD447"/>
    <mergeCell ref="AE445:AE447"/>
    <mergeCell ref="U443:U444"/>
    <mergeCell ref="V443:V444"/>
    <mergeCell ref="W443:W444"/>
    <mergeCell ref="X443:X444"/>
    <mergeCell ref="Y443:Y444"/>
    <mergeCell ref="Z443:Z444"/>
    <mergeCell ref="AA443:AA444"/>
    <mergeCell ref="AB443:AB444"/>
    <mergeCell ref="AC443:AC444"/>
    <mergeCell ref="AD434:AD436"/>
    <mergeCell ref="AE434:AE436"/>
    <mergeCell ref="U437:U438"/>
    <mergeCell ref="V437:V438"/>
    <mergeCell ref="W437:W438"/>
    <mergeCell ref="X437:X438"/>
    <mergeCell ref="Y437:Y438"/>
    <mergeCell ref="Z437:Z438"/>
    <mergeCell ref="AA437:AA438"/>
    <mergeCell ref="AB437:AB438"/>
    <mergeCell ref="AC437:AC438"/>
    <mergeCell ref="AD437:AD438"/>
    <mergeCell ref="AE437:AE438"/>
    <mergeCell ref="U434:U436"/>
    <mergeCell ref="V434:V436"/>
    <mergeCell ref="W434:W436"/>
    <mergeCell ref="X434:X436"/>
    <mergeCell ref="Y434:Y436"/>
    <mergeCell ref="Z434:Z436"/>
    <mergeCell ref="AA434:AA436"/>
    <mergeCell ref="AB434:AB436"/>
    <mergeCell ref="AC434:AC436"/>
    <mergeCell ref="AD404:AD405"/>
    <mergeCell ref="AE404:AE405"/>
    <mergeCell ref="U424:U427"/>
    <mergeCell ref="V424:V427"/>
    <mergeCell ref="W424:W427"/>
    <mergeCell ref="X424:X427"/>
    <mergeCell ref="Y424:Y427"/>
    <mergeCell ref="Z424:Z427"/>
    <mergeCell ref="AA424:AA427"/>
    <mergeCell ref="AB424:AB427"/>
    <mergeCell ref="AC424:AC427"/>
    <mergeCell ref="AD424:AD427"/>
    <mergeCell ref="AE424:AE427"/>
    <mergeCell ref="U404:U405"/>
    <mergeCell ref="V404:V405"/>
    <mergeCell ref="W404:W405"/>
    <mergeCell ref="X404:X405"/>
    <mergeCell ref="Y404:Y405"/>
    <mergeCell ref="Z404:Z405"/>
    <mergeCell ref="AA404:AA405"/>
    <mergeCell ref="AB404:AB405"/>
    <mergeCell ref="AC404:AC405"/>
    <mergeCell ref="AD389:AD390"/>
    <mergeCell ref="AE389:AE390"/>
    <mergeCell ref="U400:U401"/>
    <mergeCell ref="V400:V401"/>
    <mergeCell ref="W400:W401"/>
    <mergeCell ref="X400:X401"/>
    <mergeCell ref="Y400:Y401"/>
    <mergeCell ref="Z400:Z401"/>
    <mergeCell ref="AA400:AA401"/>
    <mergeCell ref="AB400:AB401"/>
    <mergeCell ref="AC400:AC401"/>
    <mergeCell ref="AD400:AD401"/>
    <mergeCell ref="AE400:AE401"/>
    <mergeCell ref="U389:U390"/>
    <mergeCell ref="V389:V390"/>
    <mergeCell ref="W389:W390"/>
    <mergeCell ref="X389:X390"/>
    <mergeCell ref="Y389:Y390"/>
    <mergeCell ref="Z389:Z390"/>
    <mergeCell ref="AA389:AA390"/>
    <mergeCell ref="AB389:AB390"/>
    <mergeCell ref="AC389:AC390"/>
    <mergeCell ref="AD368:AD370"/>
    <mergeCell ref="AE368:AE370"/>
    <mergeCell ref="U374:U376"/>
    <mergeCell ref="V374:V376"/>
    <mergeCell ref="W374:W376"/>
    <mergeCell ref="X374:X376"/>
    <mergeCell ref="Y374:Y376"/>
    <mergeCell ref="Z374:Z376"/>
    <mergeCell ref="AA374:AA376"/>
    <mergeCell ref="AB374:AB376"/>
    <mergeCell ref="AC374:AC376"/>
    <mergeCell ref="AD374:AD376"/>
    <mergeCell ref="AE374:AE376"/>
    <mergeCell ref="U368:U370"/>
    <mergeCell ref="V368:V370"/>
    <mergeCell ref="W368:W370"/>
    <mergeCell ref="X368:X370"/>
    <mergeCell ref="Y368:Y370"/>
    <mergeCell ref="Z368:Z370"/>
    <mergeCell ref="AA368:AA370"/>
    <mergeCell ref="AB368:AB370"/>
    <mergeCell ref="AC368:AC370"/>
    <mergeCell ref="AD363:AD364"/>
    <mergeCell ref="AE363:AE364"/>
    <mergeCell ref="U366:U367"/>
    <mergeCell ref="V366:V367"/>
    <mergeCell ref="W366:W367"/>
    <mergeCell ref="X366:X367"/>
    <mergeCell ref="Y366:Y367"/>
    <mergeCell ref="Z366:Z367"/>
    <mergeCell ref="AA366:AA367"/>
    <mergeCell ref="AB366:AB367"/>
    <mergeCell ref="AC366:AC367"/>
    <mergeCell ref="AD366:AD367"/>
    <mergeCell ref="AE366:AE367"/>
    <mergeCell ref="U363:U364"/>
    <mergeCell ref="V363:V364"/>
    <mergeCell ref="W363:W364"/>
    <mergeCell ref="X363:X364"/>
    <mergeCell ref="Y363:Y364"/>
    <mergeCell ref="Z363:Z364"/>
    <mergeCell ref="AA363:AA364"/>
    <mergeCell ref="AB363:AB364"/>
    <mergeCell ref="AC363:AC364"/>
    <mergeCell ref="AD352:AD353"/>
    <mergeCell ref="AE352:AE353"/>
    <mergeCell ref="U359:U362"/>
    <mergeCell ref="V359:V362"/>
    <mergeCell ref="W359:W362"/>
    <mergeCell ref="X359:X362"/>
    <mergeCell ref="Y359:Y362"/>
    <mergeCell ref="Z359:Z362"/>
    <mergeCell ref="AA359:AA362"/>
    <mergeCell ref="AB359:AB362"/>
    <mergeCell ref="AC359:AC362"/>
    <mergeCell ref="AD359:AD362"/>
    <mergeCell ref="AE359:AE362"/>
    <mergeCell ref="U352:U353"/>
    <mergeCell ref="V352:V353"/>
    <mergeCell ref="W352:W353"/>
    <mergeCell ref="X352:X353"/>
    <mergeCell ref="Y352:Y353"/>
    <mergeCell ref="Z352:Z353"/>
    <mergeCell ref="AA352:AA353"/>
    <mergeCell ref="AB352:AB353"/>
    <mergeCell ref="AC352:AC353"/>
    <mergeCell ref="AD346:AD347"/>
    <mergeCell ref="AE346:AE347"/>
    <mergeCell ref="U350:U351"/>
    <mergeCell ref="V350:V351"/>
    <mergeCell ref="W350:W351"/>
    <mergeCell ref="X350:X351"/>
    <mergeCell ref="Y350:Y351"/>
    <mergeCell ref="Z350:Z351"/>
    <mergeCell ref="AA350:AA351"/>
    <mergeCell ref="AB350:AB351"/>
    <mergeCell ref="AC350:AC351"/>
    <mergeCell ref="AD350:AD351"/>
    <mergeCell ref="AE350:AE351"/>
    <mergeCell ref="U346:U347"/>
    <mergeCell ref="V346:V347"/>
    <mergeCell ref="W346:W347"/>
    <mergeCell ref="X346:X347"/>
    <mergeCell ref="Y346:Y347"/>
    <mergeCell ref="Z346:Z347"/>
    <mergeCell ref="AA346:AA347"/>
    <mergeCell ref="AB346:AB347"/>
    <mergeCell ref="AC346:AC347"/>
    <mergeCell ref="AD342:AD343"/>
    <mergeCell ref="AE342:AE343"/>
    <mergeCell ref="U344:U345"/>
    <mergeCell ref="V344:V345"/>
    <mergeCell ref="W344:W345"/>
    <mergeCell ref="X344:X345"/>
    <mergeCell ref="Y344:Y345"/>
    <mergeCell ref="Z344:Z345"/>
    <mergeCell ref="AA344:AA345"/>
    <mergeCell ref="AB344:AB345"/>
    <mergeCell ref="AC344:AC345"/>
    <mergeCell ref="AD344:AD345"/>
    <mergeCell ref="AE344:AE345"/>
    <mergeCell ref="U342:U343"/>
    <mergeCell ref="V342:V343"/>
    <mergeCell ref="W342:W343"/>
    <mergeCell ref="X342:X343"/>
    <mergeCell ref="Y342:Y343"/>
    <mergeCell ref="Z342:Z343"/>
    <mergeCell ref="AA342:AA343"/>
    <mergeCell ref="AB342:AB343"/>
    <mergeCell ref="AC342:AC343"/>
    <mergeCell ref="AD331:AD333"/>
    <mergeCell ref="AE331:AE333"/>
    <mergeCell ref="U337:U339"/>
    <mergeCell ref="V337:V339"/>
    <mergeCell ref="W337:W339"/>
    <mergeCell ref="X337:X339"/>
    <mergeCell ref="Y337:Y339"/>
    <mergeCell ref="Z337:Z339"/>
    <mergeCell ref="AA337:AA339"/>
    <mergeCell ref="AB337:AB339"/>
    <mergeCell ref="AC337:AC339"/>
    <mergeCell ref="AD337:AD339"/>
    <mergeCell ref="AE337:AE339"/>
    <mergeCell ref="U331:U333"/>
    <mergeCell ref="V331:V333"/>
    <mergeCell ref="W331:W333"/>
    <mergeCell ref="X331:X333"/>
    <mergeCell ref="Y331:Y333"/>
    <mergeCell ref="Z331:Z333"/>
    <mergeCell ref="AA331:AA333"/>
    <mergeCell ref="AB331:AB333"/>
    <mergeCell ref="AC331:AC333"/>
    <mergeCell ref="AD319:AD321"/>
    <mergeCell ref="AE319:AE321"/>
    <mergeCell ref="U322:U324"/>
    <mergeCell ref="V322:V324"/>
    <mergeCell ref="W322:W324"/>
    <mergeCell ref="X322:X324"/>
    <mergeCell ref="Y322:Y324"/>
    <mergeCell ref="Z322:Z324"/>
    <mergeCell ref="AA322:AA324"/>
    <mergeCell ref="AB322:AB324"/>
    <mergeCell ref="AC322:AC324"/>
    <mergeCell ref="AD322:AD324"/>
    <mergeCell ref="AE322:AE324"/>
    <mergeCell ref="U319:U321"/>
    <mergeCell ref="V319:V321"/>
    <mergeCell ref="W319:W321"/>
    <mergeCell ref="X319:X321"/>
    <mergeCell ref="Y319:Y321"/>
    <mergeCell ref="Z319:Z321"/>
    <mergeCell ref="AA319:AA321"/>
    <mergeCell ref="AB319:AB321"/>
    <mergeCell ref="AC319:AC321"/>
    <mergeCell ref="AD313:AD314"/>
    <mergeCell ref="AE313:AE314"/>
    <mergeCell ref="U315:U316"/>
    <mergeCell ref="V315:V316"/>
    <mergeCell ref="W315:W316"/>
    <mergeCell ref="X315:X316"/>
    <mergeCell ref="Y315:Y316"/>
    <mergeCell ref="Z315:Z316"/>
    <mergeCell ref="AA315:AA316"/>
    <mergeCell ref="AB315:AB316"/>
    <mergeCell ref="AC315:AC316"/>
    <mergeCell ref="AD315:AD316"/>
    <mergeCell ref="AE315:AE316"/>
    <mergeCell ref="U313:U314"/>
    <mergeCell ref="V313:V314"/>
    <mergeCell ref="W313:W314"/>
    <mergeCell ref="X313:X314"/>
    <mergeCell ref="Y313:Y314"/>
    <mergeCell ref="Z313:Z314"/>
    <mergeCell ref="AA313:AA314"/>
    <mergeCell ref="AB313:AB314"/>
    <mergeCell ref="AC313:AC314"/>
    <mergeCell ref="AD307:AD308"/>
    <mergeCell ref="AE307:AE308"/>
    <mergeCell ref="U309:U311"/>
    <mergeCell ref="V309:V311"/>
    <mergeCell ref="W309:W311"/>
    <mergeCell ref="X309:X311"/>
    <mergeCell ref="Y309:Y311"/>
    <mergeCell ref="Z309:Z311"/>
    <mergeCell ref="AA309:AA311"/>
    <mergeCell ref="AB309:AB311"/>
    <mergeCell ref="AC309:AC311"/>
    <mergeCell ref="AD309:AD311"/>
    <mergeCell ref="AE309:AE311"/>
    <mergeCell ref="U307:U308"/>
    <mergeCell ref="V307:V308"/>
    <mergeCell ref="W307:W308"/>
    <mergeCell ref="X307:X308"/>
    <mergeCell ref="Y307:Y308"/>
    <mergeCell ref="Z307:Z308"/>
    <mergeCell ref="AA307:AA308"/>
    <mergeCell ref="AB307:AB308"/>
    <mergeCell ref="AC307:AC308"/>
    <mergeCell ref="AD300:AD301"/>
    <mergeCell ref="AE300:AE301"/>
    <mergeCell ref="U303:U304"/>
    <mergeCell ref="V303:V304"/>
    <mergeCell ref="W303:W304"/>
    <mergeCell ref="X303:X304"/>
    <mergeCell ref="Y303:Y304"/>
    <mergeCell ref="Z303:Z304"/>
    <mergeCell ref="AA303:AA304"/>
    <mergeCell ref="AB303:AB304"/>
    <mergeCell ref="AC303:AC304"/>
    <mergeCell ref="AD303:AD304"/>
    <mergeCell ref="AE303:AE304"/>
    <mergeCell ref="U300:U301"/>
    <mergeCell ref="V300:V301"/>
    <mergeCell ref="W300:W301"/>
    <mergeCell ref="X300:X301"/>
    <mergeCell ref="Y300:Y301"/>
    <mergeCell ref="Z300:Z301"/>
    <mergeCell ref="AA300:AA301"/>
    <mergeCell ref="AB300:AB301"/>
    <mergeCell ref="AC300:AC301"/>
    <mergeCell ref="AD284:AD285"/>
    <mergeCell ref="AE284:AE285"/>
    <mergeCell ref="U292:U294"/>
    <mergeCell ref="V292:V294"/>
    <mergeCell ref="W292:W294"/>
    <mergeCell ref="X292:X294"/>
    <mergeCell ref="Y292:Y294"/>
    <mergeCell ref="Z292:Z294"/>
    <mergeCell ref="AA292:AA294"/>
    <mergeCell ref="AB292:AB294"/>
    <mergeCell ref="AC292:AC294"/>
    <mergeCell ref="AD292:AD294"/>
    <mergeCell ref="AE292:AE294"/>
    <mergeCell ref="U284:U285"/>
    <mergeCell ref="V284:V285"/>
    <mergeCell ref="W284:W285"/>
    <mergeCell ref="X284:X285"/>
    <mergeCell ref="Y284:Y285"/>
    <mergeCell ref="Z284:Z285"/>
    <mergeCell ref="AA284:AA285"/>
    <mergeCell ref="AB284:AB285"/>
    <mergeCell ref="AC284:AC285"/>
    <mergeCell ref="AD277:AD278"/>
    <mergeCell ref="AE277:AE278"/>
    <mergeCell ref="U280:U281"/>
    <mergeCell ref="V280:V281"/>
    <mergeCell ref="W280:W281"/>
    <mergeCell ref="X280:X281"/>
    <mergeCell ref="Y280:Y281"/>
    <mergeCell ref="Z280:Z281"/>
    <mergeCell ref="AA280:AA281"/>
    <mergeCell ref="AB280:AB281"/>
    <mergeCell ref="AC280:AC281"/>
    <mergeCell ref="AD280:AD281"/>
    <mergeCell ref="AE280:AE281"/>
    <mergeCell ref="U277:U278"/>
    <mergeCell ref="V277:V278"/>
    <mergeCell ref="W277:W278"/>
    <mergeCell ref="X277:X278"/>
    <mergeCell ref="Y277:Y278"/>
    <mergeCell ref="Z277:Z278"/>
    <mergeCell ref="AA277:AA278"/>
    <mergeCell ref="AB277:AB278"/>
    <mergeCell ref="AC277:AC278"/>
    <mergeCell ref="AD272:AD273"/>
    <mergeCell ref="AE272:AE273"/>
    <mergeCell ref="U274:U275"/>
    <mergeCell ref="V274:V275"/>
    <mergeCell ref="W274:W275"/>
    <mergeCell ref="X274:X275"/>
    <mergeCell ref="Y274:Y275"/>
    <mergeCell ref="Z274:Z275"/>
    <mergeCell ref="AA274:AA275"/>
    <mergeCell ref="AB274:AB275"/>
    <mergeCell ref="AC274:AC275"/>
    <mergeCell ref="AD274:AD275"/>
    <mergeCell ref="AE274:AE275"/>
    <mergeCell ref="U272:U273"/>
    <mergeCell ref="V272:V273"/>
    <mergeCell ref="W272:W273"/>
    <mergeCell ref="X272:X273"/>
    <mergeCell ref="Y272:Y273"/>
    <mergeCell ref="Z272:Z273"/>
    <mergeCell ref="AA272:AA273"/>
    <mergeCell ref="AB272:AB273"/>
    <mergeCell ref="AC272:AC273"/>
    <mergeCell ref="AD259:AD260"/>
    <mergeCell ref="AE259:AE260"/>
    <mergeCell ref="U261:U263"/>
    <mergeCell ref="V261:V263"/>
    <mergeCell ref="W261:W263"/>
    <mergeCell ref="X261:X263"/>
    <mergeCell ref="Y261:Y263"/>
    <mergeCell ref="Z261:Z263"/>
    <mergeCell ref="AA261:AA263"/>
    <mergeCell ref="AB261:AB263"/>
    <mergeCell ref="AC261:AC263"/>
    <mergeCell ref="AD261:AD263"/>
    <mergeCell ref="AE261:AE263"/>
    <mergeCell ref="U259:U260"/>
    <mergeCell ref="V259:V260"/>
    <mergeCell ref="W259:W260"/>
    <mergeCell ref="X259:X260"/>
    <mergeCell ref="Y259:Y260"/>
    <mergeCell ref="Z259:Z260"/>
    <mergeCell ref="AA259:AA260"/>
    <mergeCell ref="AB259:AB260"/>
    <mergeCell ref="AC259:AC260"/>
    <mergeCell ref="AD248:AD251"/>
    <mergeCell ref="AE248:AE251"/>
    <mergeCell ref="U252:U254"/>
    <mergeCell ref="V252:V254"/>
    <mergeCell ref="W252:W254"/>
    <mergeCell ref="X252:X254"/>
    <mergeCell ref="Y252:Y254"/>
    <mergeCell ref="Z252:Z254"/>
    <mergeCell ref="AA252:AA254"/>
    <mergeCell ref="AB252:AB254"/>
    <mergeCell ref="AC252:AC254"/>
    <mergeCell ref="AD252:AD254"/>
    <mergeCell ref="AE252:AE254"/>
    <mergeCell ref="U248:U251"/>
    <mergeCell ref="V248:V251"/>
    <mergeCell ref="W248:W251"/>
    <mergeCell ref="X248:X251"/>
    <mergeCell ref="Y248:Y251"/>
    <mergeCell ref="Z248:Z251"/>
    <mergeCell ref="AA248:AA251"/>
    <mergeCell ref="AB248:AB251"/>
    <mergeCell ref="AC248:AC251"/>
    <mergeCell ref="AD239:AD240"/>
    <mergeCell ref="AE239:AE240"/>
    <mergeCell ref="U241:U242"/>
    <mergeCell ref="V241:V242"/>
    <mergeCell ref="W241:W242"/>
    <mergeCell ref="X241:X242"/>
    <mergeCell ref="Y241:Y242"/>
    <mergeCell ref="Z241:Z242"/>
    <mergeCell ref="AA241:AA242"/>
    <mergeCell ref="AB241:AB242"/>
    <mergeCell ref="AC241:AC242"/>
    <mergeCell ref="AD241:AD242"/>
    <mergeCell ref="AE241:AE242"/>
    <mergeCell ref="U239:U240"/>
    <mergeCell ref="V239:V240"/>
    <mergeCell ref="W239:W240"/>
    <mergeCell ref="X239:X240"/>
    <mergeCell ref="Y239:Y240"/>
    <mergeCell ref="Z239:Z240"/>
    <mergeCell ref="AA239:AA240"/>
    <mergeCell ref="AB239:AB240"/>
    <mergeCell ref="AC239:AC240"/>
    <mergeCell ref="AD234:AD235"/>
    <mergeCell ref="AE234:AE235"/>
    <mergeCell ref="U236:U237"/>
    <mergeCell ref="V236:V237"/>
    <mergeCell ref="W236:W237"/>
    <mergeCell ref="X236:X237"/>
    <mergeCell ref="Y236:Y237"/>
    <mergeCell ref="Z236:Z237"/>
    <mergeCell ref="AA236:AA237"/>
    <mergeCell ref="AB236:AB237"/>
    <mergeCell ref="AC236:AC237"/>
    <mergeCell ref="AD236:AD237"/>
    <mergeCell ref="AE236:AE237"/>
    <mergeCell ref="U234:U235"/>
    <mergeCell ref="V234:V235"/>
    <mergeCell ref="W234:W235"/>
    <mergeCell ref="X234:X235"/>
    <mergeCell ref="Y234:Y235"/>
    <mergeCell ref="Z234:Z235"/>
    <mergeCell ref="AA234:AA235"/>
    <mergeCell ref="AB234:AB235"/>
    <mergeCell ref="AC234:AC235"/>
    <mergeCell ref="AD222:AD223"/>
    <mergeCell ref="AE222:AE223"/>
    <mergeCell ref="U232:U233"/>
    <mergeCell ref="V232:V233"/>
    <mergeCell ref="W232:W233"/>
    <mergeCell ref="X232:X233"/>
    <mergeCell ref="Y232:Y233"/>
    <mergeCell ref="Z232:Z233"/>
    <mergeCell ref="AA232:AA233"/>
    <mergeCell ref="AB232:AB233"/>
    <mergeCell ref="AC232:AC233"/>
    <mergeCell ref="AD232:AD233"/>
    <mergeCell ref="AE232:AE233"/>
    <mergeCell ref="U222:U223"/>
    <mergeCell ref="V222:V223"/>
    <mergeCell ref="W222:W223"/>
    <mergeCell ref="X222:X223"/>
    <mergeCell ref="Y222:Y223"/>
    <mergeCell ref="Z222:Z223"/>
    <mergeCell ref="AA222:AA223"/>
    <mergeCell ref="AB222:AB223"/>
    <mergeCell ref="AC222:AC223"/>
    <mergeCell ref="AD198:AD199"/>
    <mergeCell ref="AE198:AE199"/>
    <mergeCell ref="U214:U218"/>
    <mergeCell ref="V214:V218"/>
    <mergeCell ref="W214:W218"/>
    <mergeCell ref="X214:X218"/>
    <mergeCell ref="Y214:Y218"/>
    <mergeCell ref="Z214:Z218"/>
    <mergeCell ref="AA214:AA218"/>
    <mergeCell ref="AB214:AB218"/>
    <mergeCell ref="AC214:AC218"/>
    <mergeCell ref="AD214:AD218"/>
    <mergeCell ref="AE214:AE218"/>
    <mergeCell ref="U198:U199"/>
    <mergeCell ref="V198:V199"/>
    <mergeCell ref="W198:W199"/>
    <mergeCell ref="X198:X199"/>
    <mergeCell ref="Y198:Y199"/>
    <mergeCell ref="Z198:Z199"/>
    <mergeCell ref="AA198:AA199"/>
    <mergeCell ref="AB198:AB199"/>
    <mergeCell ref="AC198:AC199"/>
    <mergeCell ref="AD193:AD194"/>
    <mergeCell ref="AE193:AE194"/>
    <mergeCell ref="U195:U196"/>
    <mergeCell ref="V195:V196"/>
    <mergeCell ref="W195:W196"/>
    <mergeCell ref="X195:X196"/>
    <mergeCell ref="Y195:Y196"/>
    <mergeCell ref="Z195:Z196"/>
    <mergeCell ref="AA195:AA196"/>
    <mergeCell ref="AB195:AB196"/>
    <mergeCell ref="AC195:AC196"/>
    <mergeCell ref="AD195:AD196"/>
    <mergeCell ref="AE195:AE196"/>
    <mergeCell ref="U193:U194"/>
    <mergeCell ref="V193:V194"/>
    <mergeCell ref="W193:W194"/>
    <mergeCell ref="X193:X194"/>
    <mergeCell ref="Y193:Y194"/>
    <mergeCell ref="Z193:Z194"/>
    <mergeCell ref="AA193:AA194"/>
    <mergeCell ref="AB193:AB194"/>
    <mergeCell ref="AC193:AC194"/>
    <mergeCell ref="AD183:AD185"/>
    <mergeCell ref="AE183:AE185"/>
    <mergeCell ref="U186:U187"/>
    <mergeCell ref="V186:V187"/>
    <mergeCell ref="W186:W187"/>
    <mergeCell ref="X186:X187"/>
    <mergeCell ref="Y186:Y187"/>
    <mergeCell ref="Z186:Z187"/>
    <mergeCell ref="AA186:AA187"/>
    <mergeCell ref="AB186:AB187"/>
    <mergeCell ref="AC186:AC187"/>
    <mergeCell ref="AD186:AD187"/>
    <mergeCell ref="AE186:AE187"/>
    <mergeCell ref="U183:U185"/>
    <mergeCell ref="V183:V185"/>
    <mergeCell ref="W183:W185"/>
    <mergeCell ref="X183:X185"/>
    <mergeCell ref="Y183:Y185"/>
    <mergeCell ref="Z183:Z185"/>
    <mergeCell ref="AA183:AA185"/>
    <mergeCell ref="AB183:AB185"/>
    <mergeCell ref="AC183:AC185"/>
    <mergeCell ref="AD174:AD179"/>
    <mergeCell ref="AE174:AE179"/>
    <mergeCell ref="U181:U182"/>
    <mergeCell ref="V181:V182"/>
    <mergeCell ref="W181:W182"/>
    <mergeCell ref="X181:X182"/>
    <mergeCell ref="Y181:Y182"/>
    <mergeCell ref="Z181:Z182"/>
    <mergeCell ref="AA181:AA182"/>
    <mergeCell ref="AB181:AB182"/>
    <mergeCell ref="AC181:AC182"/>
    <mergeCell ref="AD181:AD182"/>
    <mergeCell ref="AE181:AE182"/>
    <mergeCell ref="U174:U179"/>
    <mergeCell ref="V174:V179"/>
    <mergeCell ref="W174:W179"/>
    <mergeCell ref="X174:X179"/>
    <mergeCell ref="Y174:Y179"/>
    <mergeCell ref="Z174:Z179"/>
    <mergeCell ref="AA174:AA179"/>
    <mergeCell ref="AB174:AB179"/>
    <mergeCell ref="AC174:AC179"/>
    <mergeCell ref="AD168:AD169"/>
    <mergeCell ref="AE168:AE169"/>
    <mergeCell ref="U170:U171"/>
    <mergeCell ref="V170:V171"/>
    <mergeCell ref="W170:W171"/>
    <mergeCell ref="X170:X171"/>
    <mergeCell ref="Y170:Y171"/>
    <mergeCell ref="Z170:Z171"/>
    <mergeCell ref="AA170:AA171"/>
    <mergeCell ref="AB170:AB171"/>
    <mergeCell ref="AC170:AC171"/>
    <mergeCell ref="AD170:AD171"/>
    <mergeCell ref="AE170:AE171"/>
    <mergeCell ref="U168:U169"/>
    <mergeCell ref="V168:V169"/>
    <mergeCell ref="W168:W169"/>
    <mergeCell ref="X168:X169"/>
    <mergeCell ref="Y168:Y169"/>
    <mergeCell ref="Z168:Z169"/>
    <mergeCell ref="AA168:AA169"/>
    <mergeCell ref="AB168:AB169"/>
    <mergeCell ref="AC168:AC169"/>
    <mergeCell ref="AD158:AD159"/>
    <mergeCell ref="AE158:AE159"/>
    <mergeCell ref="U160:U161"/>
    <mergeCell ref="V160:V161"/>
    <mergeCell ref="W160:W161"/>
    <mergeCell ref="X160:X161"/>
    <mergeCell ref="Y160:Y161"/>
    <mergeCell ref="Z160:Z161"/>
    <mergeCell ref="AA160:AA161"/>
    <mergeCell ref="AB160:AB161"/>
    <mergeCell ref="AC160:AC161"/>
    <mergeCell ref="AD160:AD161"/>
    <mergeCell ref="AE160:AE161"/>
    <mergeCell ref="U158:U159"/>
    <mergeCell ref="V158:V159"/>
    <mergeCell ref="W158:W159"/>
    <mergeCell ref="X158:X159"/>
    <mergeCell ref="Y158:Y159"/>
    <mergeCell ref="Z158:Z159"/>
    <mergeCell ref="AA158:AA159"/>
    <mergeCell ref="AB158:AB159"/>
    <mergeCell ref="AC158:AC159"/>
    <mergeCell ref="AD151:AD153"/>
    <mergeCell ref="AE151:AE153"/>
    <mergeCell ref="U156:U157"/>
    <mergeCell ref="V156:V157"/>
    <mergeCell ref="W156:W157"/>
    <mergeCell ref="X156:X157"/>
    <mergeCell ref="Y156:Y157"/>
    <mergeCell ref="Z156:Z157"/>
    <mergeCell ref="AA156:AA157"/>
    <mergeCell ref="AB156:AB157"/>
    <mergeCell ref="AC156:AC157"/>
    <mergeCell ref="AD156:AD157"/>
    <mergeCell ref="AE156:AE157"/>
    <mergeCell ref="U151:U153"/>
    <mergeCell ref="V151:V153"/>
    <mergeCell ref="W151:W153"/>
    <mergeCell ref="X151:X153"/>
    <mergeCell ref="Y151:Y153"/>
    <mergeCell ref="Z151:Z153"/>
    <mergeCell ref="AA151:AA153"/>
    <mergeCell ref="AB151:AB153"/>
    <mergeCell ref="AC151:AC153"/>
    <mergeCell ref="AD146:AD148"/>
    <mergeCell ref="AE146:AE148"/>
    <mergeCell ref="U149:U150"/>
    <mergeCell ref="V149:V150"/>
    <mergeCell ref="W149:W150"/>
    <mergeCell ref="X149:X150"/>
    <mergeCell ref="Y149:Y150"/>
    <mergeCell ref="Z149:Z150"/>
    <mergeCell ref="AA149:AA150"/>
    <mergeCell ref="AB149:AB150"/>
    <mergeCell ref="AC149:AC150"/>
    <mergeCell ref="AD149:AD150"/>
    <mergeCell ref="AE149:AE150"/>
    <mergeCell ref="U146:U148"/>
    <mergeCell ref="V146:V148"/>
    <mergeCell ref="W146:W148"/>
    <mergeCell ref="X146:X148"/>
    <mergeCell ref="Y146:Y148"/>
    <mergeCell ref="Z146:Z148"/>
    <mergeCell ref="AA146:AA148"/>
    <mergeCell ref="AB146:AB148"/>
    <mergeCell ref="AC146:AC148"/>
    <mergeCell ref="AD129:AD130"/>
    <mergeCell ref="AE129:AE130"/>
    <mergeCell ref="U137:U139"/>
    <mergeCell ref="V137:V139"/>
    <mergeCell ref="W137:W139"/>
    <mergeCell ref="X137:X139"/>
    <mergeCell ref="Y137:Y139"/>
    <mergeCell ref="Z137:Z139"/>
    <mergeCell ref="AA137:AA139"/>
    <mergeCell ref="AB137:AB139"/>
    <mergeCell ref="AC137:AC139"/>
    <mergeCell ref="AD137:AD139"/>
    <mergeCell ref="AE137:AE139"/>
    <mergeCell ref="U129:U130"/>
    <mergeCell ref="V129:V130"/>
    <mergeCell ref="W129:W130"/>
    <mergeCell ref="X129:X130"/>
    <mergeCell ref="Y129:Y130"/>
    <mergeCell ref="Z129:Z130"/>
    <mergeCell ref="AA129:AA130"/>
    <mergeCell ref="AB129:AB130"/>
    <mergeCell ref="AC129:AC130"/>
    <mergeCell ref="AD120:AD121"/>
    <mergeCell ref="AE120:AE121"/>
    <mergeCell ref="U123:U127"/>
    <mergeCell ref="V123:V127"/>
    <mergeCell ref="W123:W127"/>
    <mergeCell ref="X123:X127"/>
    <mergeCell ref="Y123:Y127"/>
    <mergeCell ref="Z123:Z127"/>
    <mergeCell ref="AA123:AA127"/>
    <mergeCell ref="AB123:AB127"/>
    <mergeCell ref="AC123:AC127"/>
    <mergeCell ref="AD123:AD127"/>
    <mergeCell ref="AE123:AE127"/>
    <mergeCell ref="U120:U121"/>
    <mergeCell ref="V120:V121"/>
    <mergeCell ref="W120:W121"/>
    <mergeCell ref="X120:X121"/>
    <mergeCell ref="Y120:Y121"/>
    <mergeCell ref="Z120:Z121"/>
    <mergeCell ref="AA120:AA121"/>
    <mergeCell ref="AB120:AB121"/>
    <mergeCell ref="AC120:AC121"/>
    <mergeCell ref="AE115:AE116"/>
    <mergeCell ref="U117:U119"/>
    <mergeCell ref="V117:V119"/>
    <mergeCell ref="W117:W119"/>
    <mergeCell ref="X117:X119"/>
    <mergeCell ref="Y117:Y119"/>
    <mergeCell ref="Z117:Z119"/>
    <mergeCell ref="AA117:AA119"/>
    <mergeCell ref="AB117:AB119"/>
    <mergeCell ref="AC117:AC119"/>
    <mergeCell ref="AD117:AD119"/>
    <mergeCell ref="AE117:AE119"/>
    <mergeCell ref="AD110:AD113"/>
    <mergeCell ref="U115:U116"/>
    <mergeCell ref="V115:V116"/>
    <mergeCell ref="W115:W116"/>
    <mergeCell ref="X115:X116"/>
    <mergeCell ref="Y115:Y116"/>
    <mergeCell ref="Z115:Z116"/>
    <mergeCell ref="AA115:AA116"/>
    <mergeCell ref="AB115:AB116"/>
    <mergeCell ref="AC115:AC116"/>
    <mergeCell ref="AD115:AD116"/>
    <mergeCell ref="U110:U113"/>
    <mergeCell ref="V110:V113"/>
    <mergeCell ref="W110:W113"/>
    <mergeCell ref="X110:X113"/>
    <mergeCell ref="Y110:Y113"/>
    <mergeCell ref="Z110:Z113"/>
    <mergeCell ref="AA110:AA113"/>
    <mergeCell ref="AB110:AB113"/>
    <mergeCell ref="AC110:AC113"/>
    <mergeCell ref="AD103:AD104"/>
    <mergeCell ref="U107:U109"/>
    <mergeCell ref="V107:V109"/>
    <mergeCell ref="W107:W109"/>
    <mergeCell ref="X107:X109"/>
    <mergeCell ref="Y107:Y109"/>
    <mergeCell ref="Z107:Z109"/>
    <mergeCell ref="AA107:AA109"/>
    <mergeCell ref="AB107:AB109"/>
    <mergeCell ref="AC107:AC109"/>
    <mergeCell ref="AD107:AD109"/>
    <mergeCell ref="U103:U104"/>
    <mergeCell ref="V103:V104"/>
    <mergeCell ref="W103:W104"/>
    <mergeCell ref="X103:X104"/>
    <mergeCell ref="Y103:Y104"/>
    <mergeCell ref="Z103:Z104"/>
    <mergeCell ref="AA103:AA104"/>
    <mergeCell ref="AB103:AB104"/>
    <mergeCell ref="AC103:AC104"/>
    <mergeCell ref="AD94:AD98"/>
    <mergeCell ref="U99:U101"/>
    <mergeCell ref="V99:V101"/>
    <mergeCell ref="W99:W101"/>
    <mergeCell ref="X99:X101"/>
    <mergeCell ref="Y99:Y101"/>
    <mergeCell ref="Z99:Z101"/>
    <mergeCell ref="AA99:AA101"/>
    <mergeCell ref="AB99:AB101"/>
    <mergeCell ref="AC99:AC101"/>
    <mergeCell ref="AD99:AD101"/>
    <mergeCell ref="U94:U98"/>
    <mergeCell ref="V94:V98"/>
    <mergeCell ref="W94:W98"/>
    <mergeCell ref="X94:X98"/>
    <mergeCell ref="Y94:Y98"/>
    <mergeCell ref="Z94:Z98"/>
    <mergeCell ref="AA94:AA98"/>
    <mergeCell ref="AB94:AB98"/>
    <mergeCell ref="AC94:AC98"/>
    <mergeCell ref="AD83:AD86"/>
    <mergeCell ref="U87:U90"/>
    <mergeCell ref="V87:V90"/>
    <mergeCell ref="W87:W90"/>
    <mergeCell ref="X87:X90"/>
    <mergeCell ref="Y87:Y90"/>
    <mergeCell ref="Z87:Z90"/>
    <mergeCell ref="AA87:AA90"/>
    <mergeCell ref="AB87:AB90"/>
    <mergeCell ref="AC87:AC90"/>
    <mergeCell ref="AD87:AD90"/>
    <mergeCell ref="U83:U86"/>
    <mergeCell ref="V83:V86"/>
    <mergeCell ref="W83:W86"/>
    <mergeCell ref="X83:X86"/>
    <mergeCell ref="Y83:Y86"/>
    <mergeCell ref="Z83:Z86"/>
    <mergeCell ref="AA83:AA86"/>
    <mergeCell ref="AB83:AB86"/>
    <mergeCell ref="AC83:AC86"/>
    <mergeCell ref="U75:U78"/>
    <mergeCell ref="V75:V78"/>
    <mergeCell ref="W75:W78"/>
    <mergeCell ref="X75:X78"/>
    <mergeCell ref="Y75:Y78"/>
    <mergeCell ref="Z75:Z78"/>
    <mergeCell ref="AA75:AA78"/>
    <mergeCell ref="AB75:AB78"/>
    <mergeCell ref="AC75:AC78"/>
    <mergeCell ref="AD75:AD78"/>
    <mergeCell ref="AD51:AD52"/>
    <mergeCell ref="U71:U74"/>
    <mergeCell ref="V71:V74"/>
    <mergeCell ref="W71:W74"/>
    <mergeCell ref="X71:X74"/>
    <mergeCell ref="Y71:Y74"/>
    <mergeCell ref="Z71:Z74"/>
    <mergeCell ref="AA71:AA74"/>
    <mergeCell ref="AB71:AB74"/>
    <mergeCell ref="AC71:AC74"/>
    <mergeCell ref="AD71:AD74"/>
    <mergeCell ref="U51:U52"/>
    <mergeCell ref="V51:V52"/>
    <mergeCell ref="W51:W52"/>
    <mergeCell ref="X51:X52"/>
    <mergeCell ref="Y51:Y52"/>
    <mergeCell ref="Z51:Z52"/>
    <mergeCell ref="AA51:AA52"/>
    <mergeCell ref="AB51:AB52"/>
    <mergeCell ref="AC51:AC52"/>
    <mergeCell ref="AD44:AD46"/>
    <mergeCell ref="U47:U49"/>
    <mergeCell ref="V47:V49"/>
    <mergeCell ref="W47:W49"/>
    <mergeCell ref="X47:X49"/>
    <mergeCell ref="Y47:Y49"/>
    <mergeCell ref="Z47:Z49"/>
    <mergeCell ref="AA47:AA49"/>
    <mergeCell ref="AB47:AB49"/>
    <mergeCell ref="AC47:AC49"/>
    <mergeCell ref="AD47:AD49"/>
    <mergeCell ref="U44:U46"/>
    <mergeCell ref="V44:V46"/>
    <mergeCell ref="W44:W46"/>
    <mergeCell ref="X44:X46"/>
    <mergeCell ref="Y44:Y46"/>
    <mergeCell ref="Z44:Z46"/>
    <mergeCell ref="AA44:AA46"/>
    <mergeCell ref="AB44:AB46"/>
    <mergeCell ref="AC44:AC46"/>
    <mergeCell ref="B622:B624"/>
    <mergeCell ref="C623:C624"/>
    <mergeCell ref="C603:C606"/>
    <mergeCell ref="D604:D606"/>
    <mergeCell ref="E604:E606"/>
    <mergeCell ref="C607:C612"/>
    <mergeCell ref="D608:D609"/>
    <mergeCell ref="E608:E609"/>
    <mergeCell ref="D610:D612"/>
    <mergeCell ref="E610:E612"/>
    <mergeCell ref="C587:C588"/>
    <mergeCell ref="C589:C591"/>
    <mergeCell ref="D590:D591"/>
    <mergeCell ref="E590:E591"/>
    <mergeCell ref="B592:B621"/>
    <mergeCell ref="C594:C602"/>
    <mergeCell ref="D595:D598"/>
    <mergeCell ref="E595:E598"/>
    <mergeCell ref="D599:D602"/>
    <mergeCell ref="E599:E602"/>
    <mergeCell ref="C613:C618"/>
    <mergeCell ref="D614:D618"/>
    <mergeCell ref="E614:E618"/>
    <mergeCell ref="C619:C621"/>
    <mergeCell ref="E550:E551"/>
    <mergeCell ref="E536:E537"/>
    <mergeCell ref="D538:D539"/>
    <mergeCell ref="E538:E539"/>
    <mergeCell ref="C541:C545"/>
    <mergeCell ref="D542:D543"/>
    <mergeCell ref="E542:E543"/>
    <mergeCell ref="D544:D545"/>
    <mergeCell ref="E544:E545"/>
    <mergeCell ref="C577:C578"/>
    <mergeCell ref="C579:C582"/>
    <mergeCell ref="D581:D582"/>
    <mergeCell ref="E581:E582"/>
    <mergeCell ref="C583:C584"/>
    <mergeCell ref="C585:C586"/>
    <mergeCell ref="C571:C573"/>
    <mergeCell ref="D572:D573"/>
    <mergeCell ref="E572:E573"/>
    <mergeCell ref="C574:C576"/>
    <mergeCell ref="D575:D576"/>
    <mergeCell ref="E575:E576"/>
    <mergeCell ref="C564:C565"/>
    <mergeCell ref="C566:C570"/>
    <mergeCell ref="D567:D568"/>
    <mergeCell ref="E567:E568"/>
    <mergeCell ref="D569:D570"/>
    <mergeCell ref="E569:E570"/>
    <mergeCell ref="E522:E523"/>
    <mergeCell ref="B525:B590"/>
    <mergeCell ref="C527:C529"/>
    <mergeCell ref="D528:D529"/>
    <mergeCell ref="E528:E529"/>
    <mergeCell ref="C530:C534"/>
    <mergeCell ref="D531:D533"/>
    <mergeCell ref="E531:E533"/>
    <mergeCell ref="C535:C540"/>
    <mergeCell ref="D536:D537"/>
    <mergeCell ref="B511:B524"/>
    <mergeCell ref="C513:C518"/>
    <mergeCell ref="D515:D516"/>
    <mergeCell ref="E515:E516"/>
    <mergeCell ref="D517:D518"/>
    <mergeCell ref="E517:E518"/>
    <mergeCell ref="C519:C524"/>
    <mergeCell ref="D520:D521"/>
    <mergeCell ref="E520:E521"/>
    <mergeCell ref="D522:D523"/>
    <mergeCell ref="C546:C548"/>
    <mergeCell ref="D547:D548"/>
    <mergeCell ref="E547:E548"/>
    <mergeCell ref="C549:C551"/>
    <mergeCell ref="C552:C563"/>
    <mergeCell ref="D553:D555"/>
    <mergeCell ref="E553:E555"/>
    <mergeCell ref="D557:D560"/>
    <mergeCell ref="E557:E560"/>
    <mergeCell ref="D561:D563"/>
    <mergeCell ref="E561:E563"/>
    <mergeCell ref="D550:D551"/>
    <mergeCell ref="B497:B504"/>
    <mergeCell ref="C499:C504"/>
    <mergeCell ref="D500:D503"/>
    <mergeCell ref="E500:E503"/>
    <mergeCell ref="B505:B508"/>
    <mergeCell ref="C507:C510"/>
    <mergeCell ref="D508:D510"/>
    <mergeCell ref="E508:E510"/>
    <mergeCell ref="B484:B495"/>
    <mergeCell ref="C486:C492"/>
    <mergeCell ref="D487:D488"/>
    <mergeCell ref="E487:E488"/>
    <mergeCell ref="D489:D492"/>
    <mergeCell ref="E489:E492"/>
    <mergeCell ref="C493:C496"/>
    <mergeCell ref="D495:D496"/>
    <mergeCell ref="E495:E496"/>
    <mergeCell ref="B477:B482"/>
    <mergeCell ref="C480:C481"/>
    <mergeCell ref="D480:D481"/>
    <mergeCell ref="E480:E481"/>
    <mergeCell ref="C482:C483"/>
    <mergeCell ref="D482:D483"/>
    <mergeCell ref="E482:E483"/>
    <mergeCell ref="E466:E467"/>
    <mergeCell ref="C468:C472"/>
    <mergeCell ref="D469:D471"/>
    <mergeCell ref="E469:E471"/>
    <mergeCell ref="B473:B476"/>
    <mergeCell ref="C475:C476"/>
    <mergeCell ref="C454:C457"/>
    <mergeCell ref="D455:D457"/>
    <mergeCell ref="E455:E457"/>
    <mergeCell ref="B458:B472"/>
    <mergeCell ref="C460:C461"/>
    <mergeCell ref="C462:C464"/>
    <mergeCell ref="D463:D464"/>
    <mergeCell ref="E463:E464"/>
    <mergeCell ref="C465:C467"/>
    <mergeCell ref="D466:D467"/>
    <mergeCell ref="D445:D447"/>
    <mergeCell ref="E445:E447"/>
    <mergeCell ref="C448:C451"/>
    <mergeCell ref="D450:D451"/>
    <mergeCell ref="E450:E451"/>
    <mergeCell ref="C452:C453"/>
    <mergeCell ref="C432:C438"/>
    <mergeCell ref="D434:D436"/>
    <mergeCell ref="E434:E436"/>
    <mergeCell ref="D437:D438"/>
    <mergeCell ref="E437:E438"/>
    <mergeCell ref="A439:A624"/>
    <mergeCell ref="B440:B457"/>
    <mergeCell ref="C442:C447"/>
    <mergeCell ref="D443:D444"/>
    <mergeCell ref="E443:E444"/>
    <mergeCell ref="E404:E405"/>
    <mergeCell ref="C406:C409"/>
    <mergeCell ref="B410:B419"/>
    <mergeCell ref="C412:C415"/>
    <mergeCell ref="C416:C419"/>
    <mergeCell ref="B420:B438"/>
    <mergeCell ref="C422:C428"/>
    <mergeCell ref="D424:D427"/>
    <mergeCell ref="E424:E427"/>
    <mergeCell ref="C429:C431"/>
    <mergeCell ref="B386:B409"/>
    <mergeCell ref="C388:C392"/>
    <mergeCell ref="D389:D390"/>
    <mergeCell ref="E389:E390"/>
    <mergeCell ref="C393:C396"/>
    <mergeCell ref="C397:C400"/>
    <mergeCell ref="D400:D401"/>
    <mergeCell ref="E400:E401"/>
    <mergeCell ref="C402:C405"/>
    <mergeCell ref="D404:D405"/>
    <mergeCell ref="D368:D370"/>
    <mergeCell ref="E368:E370"/>
    <mergeCell ref="C372:C376"/>
    <mergeCell ref="D374:D376"/>
    <mergeCell ref="E374:E376"/>
    <mergeCell ref="B377:B385"/>
    <mergeCell ref="C379:C382"/>
    <mergeCell ref="C383:C385"/>
    <mergeCell ref="B354:B374"/>
    <mergeCell ref="C356:C357"/>
    <mergeCell ref="C358:C364"/>
    <mergeCell ref="D359:D362"/>
    <mergeCell ref="E359:E362"/>
    <mergeCell ref="D363:D364"/>
    <mergeCell ref="E363:E364"/>
    <mergeCell ref="C365:C371"/>
    <mergeCell ref="D366:D367"/>
    <mergeCell ref="E366:E367"/>
    <mergeCell ref="C325:C326"/>
    <mergeCell ref="B327:B352"/>
    <mergeCell ref="C329:C334"/>
    <mergeCell ref="D331:D333"/>
    <mergeCell ref="E331:E333"/>
    <mergeCell ref="C335:C340"/>
    <mergeCell ref="D337:D339"/>
    <mergeCell ref="E337:E339"/>
    <mergeCell ref="C341:C346"/>
    <mergeCell ref="D342:D343"/>
    <mergeCell ref="E342:E343"/>
    <mergeCell ref="D344:D345"/>
    <mergeCell ref="E344:E345"/>
    <mergeCell ref="D346:D347"/>
    <mergeCell ref="E346:E347"/>
    <mergeCell ref="C348:C353"/>
    <mergeCell ref="D350:D351"/>
    <mergeCell ref="E350:E351"/>
    <mergeCell ref="D352:D353"/>
    <mergeCell ref="E352:E353"/>
    <mergeCell ref="D300:D301"/>
    <mergeCell ref="E300:E301"/>
    <mergeCell ref="C302:C305"/>
    <mergeCell ref="C312:C316"/>
    <mergeCell ref="D313:D314"/>
    <mergeCell ref="E313:E314"/>
    <mergeCell ref="D315:D316"/>
    <mergeCell ref="E315:E316"/>
    <mergeCell ref="C317:C324"/>
    <mergeCell ref="D319:D321"/>
    <mergeCell ref="E319:E321"/>
    <mergeCell ref="D322:D324"/>
    <mergeCell ref="E322:E324"/>
    <mergeCell ref="A264:A437"/>
    <mergeCell ref="B265:B286"/>
    <mergeCell ref="C267:C269"/>
    <mergeCell ref="C271:C274"/>
    <mergeCell ref="D272:D273"/>
    <mergeCell ref="E272:E273"/>
    <mergeCell ref="D274:D275"/>
    <mergeCell ref="E274:E275"/>
    <mergeCell ref="C276:C281"/>
    <mergeCell ref="D277:D278"/>
    <mergeCell ref="D303:D304"/>
    <mergeCell ref="E303:E304"/>
    <mergeCell ref="C306:C311"/>
    <mergeCell ref="D307:D308"/>
    <mergeCell ref="E307:E308"/>
    <mergeCell ref="D309:D311"/>
    <mergeCell ref="E309:E311"/>
    <mergeCell ref="B287:B295"/>
    <mergeCell ref="C289:C290"/>
    <mergeCell ref="C291:C295"/>
    <mergeCell ref="D292:D294"/>
    <mergeCell ref="E292:E294"/>
    <mergeCell ref="B296:B326"/>
    <mergeCell ref="C298:C301"/>
    <mergeCell ref="D236:D237"/>
    <mergeCell ref="E236:E237"/>
    <mergeCell ref="C239:C243"/>
    <mergeCell ref="E277:E278"/>
    <mergeCell ref="D280:D281"/>
    <mergeCell ref="E280:E281"/>
    <mergeCell ref="C282:C286"/>
    <mergeCell ref="D284:D285"/>
    <mergeCell ref="E284:E285"/>
    <mergeCell ref="B209:B222"/>
    <mergeCell ref="C211:C217"/>
    <mergeCell ref="D214:D218"/>
    <mergeCell ref="B255:B261"/>
    <mergeCell ref="C257:C261"/>
    <mergeCell ref="D259:D260"/>
    <mergeCell ref="E259:E260"/>
    <mergeCell ref="D261:D263"/>
    <mergeCell ref="E261:E263"/>
    <mergeCell ref="E239:E240"/>
    <mergeCell ref="D241:D242"/>
    <mergeCell ref="E241:E242"/>
    <mergeCell ref="B244:B252"/>
    <mergeCell ref="C246:C252"/>
    <mergeCell ref="D248:D251"/>
    <mergeCell ref="E248:E251"/>
    <mergeCell ref="D252:D254"/>
    <mergeCell ref="E252:E254"/>
    <mergeCell ref="B229:B243"/>
    <mergeCell ref="C231:C236"/>
    <mergeCell ref="D232:D233"/>
    <mergeCell ref="E232:E233"/>
    <mergeCell ref="D234:D235"/>
    <mergeCell ref="E234:E235"/>
    <mergeCell ref="D186:D187"/>
    <mergeCell ref="E186:E187"/>
    <mergeCell ref="E160:E161"/>
    <mergeCell ref="C162:C164"/>
    <mergeCell ref="A188:A261"/>
    <mergeCell ref="B189:B201"/>
    <mergeCell ref="C191:C195"/>
    <mergeCell ref="D193:D194"/>
    <mergeCell ref="E193:E194"/>
    <mergeCell ref="D195:D196"/>
    <mergeCell ref="E195:E196"/>
    <mergeCell ref="C197:C201"/>
    <mergeCell ref="D198:D199"/>
    <mergeCell ref="E198:E199"/>
    <mergeCell ref="D239:D240"/>
    <mergeCell ref="E214:E218"/>
    <mergeCell ref="C219:C222"/>
    <mergeCell ref="D222:D223"/>
    <mergeCell ref="E222:E223"/>
    <mergeCell ref="B224:B228"/>
    <mergeCell ref="C226:C228"/>
    <mergeCell ref="B202:B208"/>
    <mergeCell ref="C204:C205"/>
    <mergeCell ref="C206:C208"/>
    <mergeCell ref="B165:B186"/>
    <mergeCell ref="C167:C170"/>
    <mergeCell ref="D168:D169"/>
    <mergeCell ref="E168:E169"/>
    <mergeCell ref="D170:D171"/>
    <mergeCell ref="E170:E171"/>
    <mergeCell ref="C172:C174"/>
    <mergeCell ref="D174:D179"/>
    <mergeCell ref="E149:E150"/>
    <mergeCell ref="D151:D153"/>
    <mergeCell ref="E151:E153"/>
    <mergeCell ref="B154:B164"/>
    <mergeCell ref="C155:C160"/>
    <mergeCell ref="D156:D157"/>
    <mergeCell ref="E156:E157"/>
    <mergeCell ref="D158:D159"/>
    <mergeCell ref="E158:E159"/>
    <mergeCell ref="D160:D161"/>
    <mergeCell ref="E174:E179"/>
    <mergeCell ref="D149:D150"/>
    <mergeCell ref="E94:E98"/>
    <mergeCell ref="D99:D101"/>
    <mergeCell ref="E99:E101"/>
    <mergeCell ref="C102:C104"/>
    <mergeCell ref="D103:D104"/>
    <mergeCell ref="E103:E104"/>
    <mergeCell ref="C105:C113"/>
    <mergeCell ref="E120:E121"/>
    <mergeCell ref="C122:C129"/>
    <mergeCell ref="D123:D127"/>
    <mergeCell ref="E123:E127"/>
    <mergeCell ref="D129:D130"/>
    <mergeCell ref="E129:E130"/>
    <mergeCell ref="D107:D109"/>
    <mergeCell ref="E107:E109"/>
    <mergeCell ref="D110:D113"/>
    <mergeCell ref="E110:E113"/>
    <mergeCell ref="F44:F46"/>
    <mergeCell ref="G44:G46"/>
    <mergeCell ref="D47:D49"/>
    <mergeCell ref="E47:E49"/>
    <mergeCell ref="C50:C53"/>
    <mergeCell ref="D51:D52"/>
    <mergeCell ref="E51:E52"/>
    <mergeCell ref="F51:F52"/>
    <mergeCell ref="C32:C33"/>
    <mergeCell ref="C34:C36"/>
    <mergeCell ref="B37:B61"/>
    <mergeCell ref="C39:C42"/>
    <mergeCell ref="C43:C47"/>
    <mergeCell ref="D44:D46"/>
    <mergeCell ref="C54:C57"/>
    <mergeCell ref="C58:C61"/>
    <mergeCell ref="C114:C121"/>
    <mergeCell ref="D115:D116"/>
    <mergeCell ref="E115:E116"/>
    <mergeCell ref="D117:D119"/>
    <mergeCell ref="E117:E119"/>
    <mergeCell ref="D120:D121"/>
    <mergeCell ref="E83:E86"/>
    <mergeCell ref="D87:D90"/>
    <mergeCell ref="E87:E90"/>
    <mergeCell ref="B62:B67"/>
    <mergeCell ref="C64:C67"/>
    <mergeCell ref="B68:B77"/>
    <mergeCell ref="C70:C77"/>
    <mergeCell ref="D71:D74"/>
    <mergeCell ref="E71:E74"/>
    <mergeCell ref="D75:D78"/>
    <mergeCell ref="A3:A186"/>
    <mergeCell ref="B4:B27"/>
    <mergeCell ref="C6:C7"/>
    <mergeCell ref="C8:C11"/>
    <mergeCell ref="C12:C15"/>
    <mergeCell ref="C16:C19"/>
    <mergeCell ref="C20:C23"/>
    <mergeCell ref="C24:C27"/>
    <mergeCell ref="B28:B36"/>
    <mergeCell ref="C30:C31"/>
    <mergeCell ref="B79:B90"/>
    <mergeCell ref="C81:C90"/>
    <mergeCell ref="D83:D86"/>
    <mergeCell ref="B91:B129"/>
    <mergeCell ref="C93:C101"/>
    <mergeCell ref="D94:D98"/>
    <mergeCell ref="E44:E46"/>
    <mergeCell ref="E75:E78"/>
    <mergeCell ref="C180:C186"/>
    <mergeCell ref="D181:D182"/>
    <mergeCell ref="E181:E182"/>
    <mergeCell ref="D183:D185"/>
    <mergeCell ref="E183:E185"/>
    <mergeCell ref="B131:B142"/>
    <mergeCell ref="C133:C139"/>
    <mergeCell ref="D137:D139"/>
    <mergeCell ref="E137:E139"/>
    <mergeCell ref="C140:C142"/>
    <mergeCell ref="B143:B151"/>
    <mergeCell ref="C145:C151"/>
    <mergeCell ref="D146:D148"/>
    <mergeCell ref="E146:E148"/>
  </mergeCells>
  <dataValidations count="2">
    <dataValidation type="list" allowBlank="1" showInputMessage="1" showErrorMessage="1" sqref="I3:K624">
      <formula1>INDIRECT(H3)</formula1>
    </dataValidation>
    <dataValidation type="list" allowBlank="1" showInputMessage="1" showErrorMessage="1" sqref="H3:H624">
      <formula1>Evidencia</formula1>
    </dataValidation>
  </dataValidations>
  <pageMargins left="0.25" right="0.25" top="0.75" bottom="0.75" header="0.3" footer="0.3"/>
  <pageSetup paperSize="9" scale="89"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workbookViewId="0">
      <pane xSplit="3" ySplit="4" topLeftCell="D5" activePane="bottomRight" state="frozen"/>
      <selection pane="topRight" activeCell="D1" sqref="D1"/>
      <selection pane="bottomLeft" activeCell="A5" sqref="A5"/>
      <selection pane="bottomRight" activeCell="I5" sqref="I5"/>
    </sheetView>
  </sheetViews>
  <sheetFormatPr baseColWidth="10" defaultRowHeight="15" x14ac:dyDescent="0.25"/>
  <cols>
    <col min="1" max="1" width="29.42578125" customWidth="1"/>
    <col min="2" max="2" width="14.85546875" bestFit="1" customWidth="1"/>
    <col min="3" max="3" width="34" bestFit="1" customWidth="1"/>
    <col min="4" max="4" width="12.140625" customWidth="1"/>
    <col min="5" max="5" width="8.7109375" customWidth="1"/>
    <col min="6" max="6" width="12.85546875" customWidth="1"/>
    <col min="7" max="7" width="10.7109375" customWidth="1"/>
    <col min="8" max="8" width="11.7109375" customWidth="1"/>
    <col min="9" max="10" width="14.5703125" customWidth="1"/>
  </cols>
  <sheetData>
    <row r="1" spans="1:10" ht="18" x14ac:dyDescent="0.25">
      <c r="A1" s="124" t="s">
        <v>1396</v>
      </c>
      <c r="B1" s="124"/>
      <c r="C1" s="83">
        <f>SUM(D1:J1)</f>
        <v>64</v>
      </c>
      <c r="D1" s="84">
        <f>COUNTIF(D5:D141,"*")</f>
        <v>0</v>
      </c>
      <c r="E1" s="84">
        <f t="shared" ref="E1:J1" si="0">COUNTIF(E5:E141,"*")</f>
        <v>15</v>
      </c>
      <c r="F1" s="84">
        <f t="shared" si="0"/>
        <v>18</v>
      </c>
      <c r="G1" s="84">
        <f t="shared" si="0"/>
        <v>8</v>
      </c>
      <c r="H1" s="84">
        <f t="shared" si="0"/>
        <v>8</v>
      </c>
      <c r="I1" s="84">
        <f t="shared" si="0"/>
        <v>10</v>
      </c>
      <c r="J1" s="84">
        <f t="shared" si="0"/>
        <v>5</v>
      </c>
    </row>
    <row r="2" spans="1:10" x14ac:dyDescent="0.25">
      <c r="A2" s="123" t="s">
        <v>1352</v>
      </c>
      <c r="B2" s="123" t="s">
        <v>1395</v>
      </c>
      <c r="C2" s="123" t="s">
        <v>1365</v>
      </c>
      <c r="D2" s="85" t="s">
        <v>1384</v>
      </c>
      <c r="E2" s="85" t="s">
        <v>855</v>
      </c>
      <c r="F2" s="85" t="s">
        <v>1388</v>
      </c>
      <c r="G2" s="85" t="s">
        <v>1390</v>
      </c>
      <c r="H2" s="85" t="s">
        <v>1370</v>
      </c>
      <c r="I2" s="85" t="s">
        <v>1218</v>
      </c>
      <c r="J2" s="85" t="s">
        <v>1361</v>
      </c>
    </row>
    <row r="3" spans="1:10" x14ac:dyDescent="0.25">
      <c r="A3" s="123"/>
      <c r="B3" s="123"/>
      <c r="C3" s="123"/>
      <c r="D3" s="85" t="s">
        <v>1385</v>
      </c>
      <c r="E3" s="85" t="s">
        <v>1387</v>
      </c>
      <c r="F3" s="85" t="s">
        <v>1389</v>
      </c>
      <c r="G3" s="85" t="s">
        <v>1391</v>
      </c>
      <c r="H3" s="85" t="s">
        <v>1335</v>
      </c>
      <c r="I3" s="85" t="s">
        <v>1394</v>
      </c>
      <c r="J3" s="85" t="s">
        <v>822</v>
      </c>
    </row>
    <row r="4" spans="1:10" x14ac:dyDescent="0.25">
      <c r="A4" s="123"/>
      <c r="B4" s="123"/>
      <c r="C4" s="123"/>
      <c r="D4" s="85" t="s">
        <v>1386</v>
      </c>
      <c r="E4" s="85"/>
      <c r="F4" s="85"/>
      <c r="G4" s="85" t="s">
        <v>1392</v>
      </c>
      <c r="H4" s="85" t="s">
        <v>1393</v>
      </c>
      <c r="I4" s="85" t="s">
        <v>1099</v>
      </c>
      <c r="J4" s="85"/>
    </row>
    <row r="5" spans="1:10" x14ac:dyDescent="0.25">
      <c r="A5" s="86" t="s">
        <v>1397</v>
      </c>
      <c r="B5" s="86" t="s">
        <v>1394</v>
      </c>
      <c r="C5" s="86" t="s">
        <v>1400</v>
      </c>
      <c r="D5" s="87"/>
      <c r="E5" s="87"/>
      <c r="F5" s="87"/>
      <c r="G5" s="87"/>
      <c r="H5" s="87"/>
      <c r="I5" s="87" t="s">
        <v>956</v>
      </c>
      <c r="J5" s="87"/>
    </row>
    <row r="6" spans="1:10" x14ac:dyDescent="0.25">
      <c r="A6" s="86" t="s">
        <v>1398</v>
      </c>
      <c r="B6" s="86" t="s">
        <v>1394</v>
      </c>
      <c r="C6" s="86" t="s">
        <v>1400</v>
      </c>
      <c r="D6" s="87"/>
      <c r="E6" s="87"/>
      <c r="F6" s="87"/>
      <c r="G6" s="87"/>
      <c r="H6" s="87"/>
      <c r="I6" s="87" t="s">
        <v>956</v>
      </c>
      <c r="J6" s="87"/>
    </row>
    <row r="7" spans="1:10" x14ac:dyDescent="0.25">
      <c r="A7" s="86" t="s">
        <v>1399</v>
      </c>
      <c r="B7" s="86" t="s">
        <v>1394</v>
      </c>
      <c r="C7" s="86" t="s">
        <v>1400</v>
      </c>
      <c r="D7" s="87"/>
      <c r="E7" s="87"/>
      <c r="F7" s="87"/>
      <c r="G7" s="87"/>
      <c r="H7" s="87"/>
      <c r="I7" s="87" t="s">
        <v>956</v>
      </c>
      <c r="J7" s="87"/>
    </row>
    <row r="8" spans="1:10" x14ac:dyDescent="0.25">
      <c r="A8" s="86" t="s">
        <v>1401</v>
      </c>
      <c r="B8" s="86" t="s">
        <v>1394</v>
      </c>
      <c r="C8" s="86" t="s">
        <v>1400</v>
      </c>
      <c r="D8" s="87"/>
      <c r="E8" s="87"/>
      <c r="F8" s="87"/>
      <c r="G8" s="87"/>
      <c r="H8" s="87"/>
      <c r="I8" s="87" t="s">
        <v>956</v>
      </c>
      <c r="J8" s="87"/>
    </row>
    <row r="9" spans="1:10" x14ac:dyDescent="0.25">
      <c r="A9" s="86" t="s">
        <v>1403</v>
      </c>
      <c r="B9" s="86" t="s">
        <v>1402</v>
      </c>
      <c r="C9" s="86" t="s">
        <v>1415</v>
      </c>
      <c r="D9" s="87"/>
      <c r="E9" s="87"/>
      <c r="F9" s="87"/>
      <c r="G9" s="87"/>
      <c r="H9" s="87"/>
      <c r="I9" s="87" t="s">
        <v>956</v>
      </c>
      <c r="J9" s="87"/>
    </row>
    <row r="10" spans="1:10" x14ac:dyDescent="0.25">
      <c r="A10" s="86" t="s">
        <v>1404</v>
      </c>
      <c r="B10" s="86" t="s">
        <v>1402</v>
      </c>
      <c r="C10" s="86" t="s">
        <v>1417</v>
      </c>
      <c r="D10" s="87"/>
      <c r="E10" s="87"/>
      <c r="F10" s="87"/>
      <c r="G10" s="87"/>
      <c r="H10" s="87"/>
      <c r="I10" s="87" t="s">
        <v>956</v>
      </c>
      <c r="J10" s="87"/>
    </row>
    <row r="11" spans="1:10" x14ac:dyDescent="0.25">
      <c r="A11" s="86" t="s">
        <v>1405</v>
      </c>
      <c r="B11" s="86" t="s">
        <v>1402</v>
      </c>
      <c r="C11" s="86" t="s">
        <v>1417</v>
      </c>
      <c r="D11" s="87"/>
      <c r="E11" s="87"/>
      <c r="F11" s="87"/>
      <c r="G11" s="87"/>
      <c r="H11" s="87"/>
      <c r="I11" s="87" t="s">
        <v>956</v>
      </c>
      <c r="J11" s="87"/>
    </row>
    <row r="12" spans="1:10" x14ac:dyDescent="0.25">
      <c r="A12" s="86" t="s">
        <v>1406</v>
      </c>
      <c r="B12" s="86" t="s">
        <v>1402</v>
      </c>
      <c r="C12" s="86" t="s">
        <v>1417</v>
      </c>
      <c r="D12" s="87"/>
      <c r="E12" s="87"/>
      <c r="F12" s="87"/>
      <c r="G12" s="87"/>
      <c r="H12" s="87"/>
      <c r="I12" s="87" t="s">
        <v>956</v>
      </c>
      <c r="J12" s="87"/>
    </row>
    <row r="13" spans="1:10" x14ac:dyDescent="0.25">
      <c r="A13" s="86" t="s">
        <v>1407</v>
      </c>
      <c r="B13" s="86" t="s">
        <v>1402</v>
      </c>
      <c r="C13" s="86" t="s">
        <v>1417</v>
      </c>
      <c r="D13" s="87"/>
      <c r="E13" s="87"/>
      <c r="F13" s="87"/>
      <c r="G13" s="87"/>
      <c r="H13" s="87"/>
      <c r="I13" s="87" t="s">
        <v>956</v>
      </c>
      <c r="J13" s="87"/>
    </row>
    <row r="14" spans="1:10" x14ac:dyDescent="0.25">
      <c r="A14" s="86" t="s">
        <v>1408</v>
      </c>
      <c r="B14" s="86" t="s">
        <v>1402</v>
      </c>
      <c r="C14" s="86" t="s">
        <v>1417</v>
      </c>
      <c r="D14" s="87"/>
      <c r="E14" s="87"/>
      <c r="F14" s="87"/>
      <c r="G14" s="87"/>
      <c r="H14" s="87"/>
      <c r="I14" s="87" t="s">
        <v>956</v>
      </c>
      <c r="J14" s="87"/>
    </row>
    <row r="15" spans="1:10" x14ac:dyDescent="0.25">
      <c r="A15" s="86" t="s">
        <v>1409</v>
      </c>
      <c r="B15" s="86" t="s">
        <v>822</v>
      </c>
      <c r="C15" s="86" t="s">
        <v>1415</v>
      </c>
      <c r="D15" s="87"/>
      <c r="E15" s="87"/>
      <c r="F15" s="87"/>
      <c r="G15" s="87"/>
      <c r="H15" s="87"/>
      <c r="I15" s="87"/>
      <c r="J15" s="87" t="s">
        <v>956</v>
      </c>
    </row>
    <row r="16" spans="1:10" x14ac:dyDescent="0.25">
      <c r="A16" s="86" t="s">
        <v>1410</v>
      </c>
      <c r="B16" s="86" t="s">
        <v>1361</v>
      </c>
      <c r="C16" s="86" t="s">
        <v>1415</v>
      </c>
      <c r="D16" s="87"/>
      <c r="E16" s="87"/>
      <c r="F16" s="87"/>
      <c r="G16" s="87"/>
      <c r="H16" s="87"/>
      <c r="I16" s="87"/>
      <c r="J16" s="87" t="s">
        <v>956</v>
      </c>
    </row>
    <row r="17" spans="1:10" x14ac:dyDescent="0.25">
      <c r="A17" s="86" t="s">
        <v>1411</v>
      </c>
      <c r="B17" s="86" t="s">
        <v>1414</v>
      </c>
      <c r="C17" s="86" t="s">
        <v>1415</v>
      </c>
      <c r="D17" s="87"/>
      <c r="E17" s="87"/>
      <c r="F17" s="87"/>
      <c r="G17" s="87"/>
      <c r="H17" s="87"/>
      <c r="I17" s="87"/>
      <c r="J17" s="87" t="s">
        <v>956</v>
      </c>
    </row>
    <row r="18" spans="1:10" x14ac:dyDescent="0.25">
      <c r="A18" s="86" t="s">
        <v>1412</v>
      </c>
      <c r="B18" s="86" t="s">
        <v>1361</v>
      </c>
      <c r="C18" s="86" t="s">
        <v>1416</v>
      </c>
      <c r="D18" s="87"/>
      <c r="E18" s="87"/>
      <c r="F18" s="87"/>
      <c r="G18" s="87"/>
      <c r="H18" s="87"/>
      <c r="I18" s="87"/>
      <c r="J18" s="87" t="s">
        <v>956</v>
      </c>
    </row>
    <row r="19" spans="1:10" x14ac:dyDescent="0.25">
      <c r="A19" s="86" t="s">
        <v>1413</v>
      </c>
      <c r="B19" s="86" t="s">
        <v>1361</v>
      </c>
      <c r="C19" s="86" t="s">
        <v>1234</v>
      </c>
      <c r="D19" s="87"/>
      <c r="E19" s="87"/>
      <c r="F19" s="87"/>
      <c r="G19" s="87"/>
      <c r="H19" s="87"/>
      <c r="I19" s="87"/>
      <c r="J19" s="87" t="s">
        <v>956</v>
      </c>
    </row>
    <row r="20" spans="1:10" x14ac:dyDescent="0.25">
      <c r="A20" s="86" t="s">
        <v>1418</v>
      </c>
      <c r="B20" s="86" t="s">
        <v>1389</v>
      </c>
      <c r="C20" s="86" t="s">
        <v>1421</v>
      </c>
      <c r="D20" s="87"/>
      <c r="E20" s="87"/>
      <c r="F20" s="87" t="s">
        <v>956</v>
      </c>
      <c r="G20" s="87"/>
      <c r="H20" s="87"/>
      <c r="I20" s="87"/>
      <c r="J20" s="87"/>
    </row>
    <row r="21" spans="1:10" x14ac:dyDescent="0.25">
      <c r="A21" s="86" t="s">
        <v>1419</v>
      </c>
      <c r="B21" s="86" t="s">
        <v>1389</v>
      </c>
      <c r="C21" s="86" t="s">
        <v>1422</v>
      </c>
      <c r="D21" s="87"/>
      <c r="E21" s="87"/>
      <c r="F21" s="87" t="s">
        <v>956</v>
      </c>
      <c r="G21" s="87"/>
      <c r="H21" s="87"/>
      <c r="I21" s="87"/>
      <c r="J21" s="87"/>
    </row>
    <row r="22" spans="1:10" x14ac:dyDescent="0.25">
      <c r="A22" s="86" t="s">
        <v>1420</v>
      </c>
      <c r="B22" s="86" t="s">
        <v>1389</v>
      </c>
      <c r="C22" s="86" t="s">
        <v>1422</v>
      </c>
      <c r="D22" s="87"/>
      <c r="E22" s="87"/>
      <c r="F22" s="87" t="s">
        <v>956</v>
      </c>
      <c r="G22" s="87"/>
      <c r="H22" s="87"/>
      <c r="I22" s="87"/>
      <c r="J22" s="87"/>
    </row>
    <row r="23" spans="1:10" x14ac:dyDescent="0.25">
      <c r="A23" s="86" t="s">
        <v>1423</v>
      </c>
      <c r="B23" s="86" t="s">
        <v>1389</v>
      </c>
      <c r="C23" s="86" t="s">
        <v>1433</v>
      </c>
      <c r="D23" s="87"/>
      <c r="E23" s="87"/>
      <c r="F23" s="87" t="s">
        <v>956</v>
      </c>
      <c r="G23" s="87"/>
      <c r="H23" s="87"/>
      <c r="I23" s="87"/>
      <c r="J23" s="87"/>
    </row>
    <row r="24" spans="1:10" x14ac:dyDescent="0.25">
      <c r="A24" s="86" t="s">
        <v>1424</v>
      </c>
      <c r="B24" s="86" t="s">
        <v>1389</v>
      </c>
      <c r="C24" s="86" t="s">
        <v>1433</v>
      </c>
      <c r="D24" s="87"/>
      <c r="E24" s="87"/>
      <c r="F24" s="87" t="s">
        <v>956</v>
      </c>
      <c r="G24" s="87"/>
      <c r="H24" s="87"/>
      <c r="I24" s="87"/>
      <c r="J24" s="87"/>
    </row>
    <row r="25" spans="1:10" x14ac:dyDescent="0.25">
      <c r="A25" s="86" t="s">
        <v>1425</v>
      </c>
      <c r="B25" s="86" t="s">
        <v>1389</v>
      </c>
      <c r="C25" s="86" t="s">
        <v>1433</v>
      </c>
      <c r="D25" s="87"/>
      <c r="E25" s="87"/>
      <c r="F25" s="87" t="s">
        <v>956</v>
      </c>
      <c r="G25" s="87"/>
      <c r="H25" s="87"/>
      <c r="I25" s="87"/>
      <c r="J25" s="87"/>
    </row>
    <row r="26" spans="1:10" x14ac:dyDescent="0.25">
      <c r="A26" s="86" t="s">
        <v>1426</v>
      </c>
      <c r="B26" s="86" t="s">
        <v>1389</v>
      </c>
      <c r="C26" s="86" t="s">
        <v>1434</v>
      </c>
      <c r="D26" s="87"/>
      <c r="E26" s="87"/>
      <c r="F26" s="87" t="s">
        <v>956</v>
      </c>
      <c r="G26" s="87"/>
      <c r="H26" s="87"/>
      <c r="I26" s="87"/>
      <c r="J26" s="87"/>
    </row>
    <row r="27" spans="1:10" x14ac:dyDescent="0.25">
      <c r="A27" s="86" t="s">
        <v>1427</v>
      </c>
      <c r="B27" s="86" t="s">
        <v>1389</v>
      </c>
      <c r="C27" s="86" t="s">
        <v>1434</v>
      </c>
      <c r="D27" s="87"/>
      <c r="E27" s="87"/>
      <c r="F27" s="87" t="s">
        <v>956</v>
      </c>
      <c r="G27" s="87"/>
      <c r="H27" s="87"/>
      <c r="I27" s="87"/>
      <c r="J27" s="87"/>
    </row>
    <row r="28" spans="1:10" x14ac:dyDescent="0.25">
      <c r="A28" s="86" t="s">
        <v>1428</v>
      </c>
      <c r="B28" s="86" t="s">
        <v>1389</v>
      </c>
      <c r="C28" s="86" t="s">
        <v>1434</v>
      </c>
      <c r="D28" s="87"/>
      <c r="E28" s="87"/>
      <c r="F28" s="87" t="s">
        <v>956</v>
      </c>
      <c r="G28" s="87"/>
      <c r="H28" s="87"/>
      <c r="I28" s="87"/>
      <c r="J28" s="87"/>
    </row>
    <row r="29" spans="1:10" x14ac:dyDescent="0.25">
      <c r="A29" s="86" t="s">
        <v>1429</v>
      </c>
      <c r="B29" s="86" t="s">
        <v>1389</v>
      </c>
      <c r="C29" s="86" t="s">
        <v>1434</v>
      </c>
      <c r="D29" s="87"/>
      <c r="E29" s="87"/>
      <c r="F29" s="87" t="s">
        <v>956</v>
      </c>
      <c r="G29" s="87"/>
      <c r="H29" s="87"/>
      <c r="I29" s="87"/>
      <c r="J29" s="87"/>
    </row>
    <row r="30" spans="1:10" x14ac:dyDescent="0.25">
      <c r="A30" s="86" t="s">
        <v>1430</v>
      </c>
      <c r="B30" s="86" t="s">
        <v>1389</v>
      </c>
      <c r="C30" s="86" t="s">
        <v>1434</v>
      </c>
      <c r="D30" s="87"/>
      <c r="E30" s="87"/>
      <c r="F30" s="87" t="s">
        <v>956</v>
      </c>
      <c r="G30" s="87"/>
      <c r="H30" s="87"/>
      <c r="I30" s="87"/>
      <c r="J30" s="87"/>
    </row>
    <row r="31" spans="1:10" x14ac:dyDescent="0.25">
      <c r="A31" s="86" t="s">
        <v>1431</v>
      </c>
      <c r="B31" s="86" t="s">
        <v>1389</v>
      </c>
      <c r="C31" s="86" t="s">
        <v>1434</v>
      </c>
      <c r="D31" s="87"/>
      <c r="E31" s="87"/>
      <c r="F31" s="87" t="s">
        <v>956</v>
      </c>
      <c r="G31" s="87"/>
      <c r="H31" s="87"/>
      <c r="I31" s="87"/>
      <c r="J31" s="87"/>
    </row>
    <row r="32" spans="1:10" x14ac:dyDescent="0.25">
      <c r="A32" s="86" t="s">
        <v>1432</v>
      </c>
      <c r="B32" s="86" t="s">
        <v>1389</v>
      </c>
      <c r="C32" s="86" t="s">
        <v>1422</v>
      </c>
      <c r="D32" s="87"/>
      <c r="E32" s="87"/>
      <c r="F32" s="87" t="s">
        <v>956</v>
      </c>
      <c r="G32" s="87"/>
      <c r="H32" s="87"/>
      <c r="I32" s="87"/>
      <c r="J32" s="87"/>
    </row>
    <row r="33" spans="1:10" x14ac:dyDescent="0.25">
      <c r="A33" s="86" t="s">
        <v>1435</v>
      </c>
      <c r="B33" s="86" t="s">
        <v>1388</v>
      </c>
      <c r="C33" s="86" t="s">
        <v>1440</v>
      </c>
      <c r="D33" s="87"/>
      <c r="E33" s="87"/>
      <c r="F33" s="87" t="s">
        <v>956</v>
      </c>
      <c r="G33" s="87"/>
      <c r="H33" s="87"/>
      <c r="I33" s="87"/>
      <c r="J33" s="87"/>
    </row>
    <row r="34" spans="1:10" x14ac:dyDescent="0.25">
      <c r="A34" s="86" t="s">
        <v>1436</v>
      </c>
      <c r="B34" s="86" t="s">
        <v>1388</v>
      </c>
      <c r="C34" s="86" t="s">
        <v>1441</v>
      </c>
      <c r="D34" s="87"/>
      <c r="E34" s="87"/>
      <c r="F34" s="87" t="s">
        <v>956</v>
      </c>
      <c r="G34" s="87"/>
      <c r="H34" s="87"/>
      <c r="I34" s="87"/>
      <c r="J34" s="87"/>
    </row>
    <row r="35" spans="1:10" x14ac:dyDescent="0.25">
      <c r="A35" s="86" t="s">
        <v>1437</v>
      </c>
      <c r="B35" s="86" t="s">
        <v>1388</v>
      </c>
      <c r="C35" s="86" t="s">
        <v>1441</v>
      </c>
      <c r="D35" s="87"/>
      <c r="E35" s="87"/>
      <c r="F35" s="87" t="s">
        <v>956</v>
      </c>
      <c r="G35" s="87"/>
      <c r="H35" s="87"/>
      <c r="I35" s="87"/>
      <c r="J35" s="87"/>
    </row>
    <row r="36" spans="1:10" x14ac:dyDescent="0.25">
      <c r="A36" s="86" t="s">
        <v>1438</v>
      </c>
      <c r="B36" s="86" t="s">
        <v>1388</v>
      </c>
      <c r="C36" s="86" t="s">
        <v>1441</v>
      </c>
      <c r="D36" s="87"/>
      <c r="E36" s="87"/>
      <c r="F36" s="87" t="s">
        <v>956</v>
      </c>
      <c r="G36" s="87"/>
      <c r="H36" s="87"/>
      <c r="I36" s="87"/>
      <c r="J36" s="87"/>
    </row>
    <row r="37" spans="1:10" x14ac:dyDescent="0.25">
      <c r="A37" s="86" t="s">
        <v>1439</v>
      </c>
      <c r="B37" s="86" t="s">
        <v>1388</v>
      </c>
      <c r="C37" s="86" t="s">
        <v>1442</v>
      </c>
      <c r="D37" s="87"/>
      <c r="E37" s="87"/>
      <c r="F37" s="87" t="s">
        <v>956</v>
      </c>
      <c r="G37" s="87"/>
      <c r="H37" s="87"/>
      <c r="I37" s="87"/>
      <c r="J37" s="87"/>
    </row>
    <row r="38" spans="1:10" x14ac:dyDescent="0.25">
      <c r="A38" s="88" t="s">
        <v>1449</v>
      </c>
      <c r="B38" s="86" t="s">
        <v>1456</v>
      </c>
      <c r="C38" s="86" t="s">
        <v>1459</v>
      </c>
      <c r="D38" s="87"/>
      <c r="E38" s="87" t="s">
        <v>956</v>
      </c>
      <c r="F38" s="87"/>
      <c r="G38" s="87"/>
      <c r="H38" s="87"/>
      <c r="I38" s="87"/>
      <c r="J38" s="87"/>
    </row>
    <row r="39" spans="1:10" x14ac:dyDescent="0.25">
      <c r="A39" s="86" t="s">
        <v>1443</v>
      </c>
      <c r="B39" s="86" t="s">
        <v>1456</v>
      </c>
      <c r="C39" s="86" t="s">
        <v>1460</v>
      </c>
      <c r="D39" s="87"/>
      <c r="E39" s="87" t="s">
        <v>956</v>
      </c>
      <c r="F39" s="87"/>
      <c r="G39" s="87"/>
      <c r="H39" s="87"/>
      <c r="I39" s="87"/>
      <c r="J39" s="87"/>
    </row>
    <row r="40" spans="1:10" x14ac:dyDescent="0.25">
      <c r="A40" s="86" t="s">
        <v>1444</v>
      </c>
      <c r="B40" s="86" t="s">
        <v>1456</v>
      </c>
      <c r="C40" s="86" t="s">
        <v>1461</v>
      </c>
      <c r="D40" s="87"/>
      <c r="E40" s="87" t="s">
        <v>956</v>
      </c>
      <c r="F40" s="87"/>
      <c r="G40" s="87"/>
      <c r="H40" s="87"/>
      <c r="I40" s="87"/>
      <c r="J40" s="87"/>
    </row>
    <row r="41" spans="1:10" x14ac:dyDescent="0.25">
      <c r="A41" s="86" t="s">
        <v>1445</v>
      </c>
      <c r="B41" s="86" t="s">
        <v>1456</v>
      </c>
      <c r="C41" s="86" t="s">
        <v>1460</v>
      </c>
      <c r="D41" s="87"/>
      <c r="E41" s="87" t="s">
        <v>956</v>
      </c>
      <c r="F41" s="87"/>
      <c r="G41" s="87"/>
      <c r="H41" s="87"/>
      <c r="I41" s="87"/>
      <c r="J41" s="87"/>
    </row>
    <row r="42" spans="1:10" x14ac:dyDescent="0.25">
      <c r="A42" s="86" t="s">
        <v>1446</v>
      </c>
      <c r="B42" s="86" t="s">
        <v>1456</v>
      </c>
      <c r="C42" s="86" t="s">
        <v>1462</v>
      </c>
      <c r="D42" s="87"/>
      <c r="E42" s="87" t="s">
        <v>956</v>
      </c>
      <c r="F42" s="87"/>
      <c r="G42" s="87"/>
      <c r="H42" s="87"/>
      <c r="I42" s="87"/>
      <c r="J42" s="87"/>
    </row>
    <row r="43" spans="1:10" x14ac:dyDescent="0.25">
      <c r="A43" s="86" t="s">
        <v>1447</v>
      </c>
      <c r="B43" s="86" t="s">
        <v>1456</v>
      </c>
      <c r="C43" s="86" t="s">
        <v>1463</v>
      </c>
      <c r="D43" s="87"/>
      <c r="E43" s="87" t="s">
        <v>956</v>
      </c>
      <c r="F43" s="87"/>
      <c r="G43" s="87"/>
      <c r="H43" s="87"/>
      <c r="I43" s="87"/>
      <c r="J43" s="87"/>
    </row>
    <row r="44" spans="1:10" x14ac:dyDescent="0.25">
      <c r="A44" s="86" t="s">
        <v>1448</v>
      </c>
      <c r="B44" s="86" t="s">
        <v>1456</v>
      </c>
      <c r="C44" s="86" t="s">
        <v>1460</v>
      </c>
      <c r="D44" s="87"/>
      <c r="E44" s="87" t="s">
        <v>956</v>
      </c>
      <c r="F44" s="87"/>
      <c r="G44" s="87"/>
      <c r="H44" s="87"/>
      <c r="I44" s="87"/>
      <c r="J44" s="87"/>
    </row>
    <row r="45" spans="1:10" x14ac:dyDescent="0.25">
      <c r="A45" s="88" t="s">
        <v>1450</v>
      </c>
      <c r="B45" s="86" t="s">
        <v>1456</v>
      </c>
      <c r="C45" s="86" t="s">
        <v>1464</v>
      </c>
      <c r="D45" s="87"/>
      <c r="E45" s="87" t="s">
        <v>956</v>
      </c>
      <c r="F45" s="87"/>
      <c r="G45" s="87"/>
      <c r="H45" s="87"/>
      <c r="I45" s="87"/>
      <c r="J45" s="87"/>
    </row>
    <row r="46" spans="1:10" x14ac:dyDescent="0.25">
      <c r="A46" s="88" t="s">
        <v>1451</v>
      </c>
      <c r="B46" s="86" t="s">
        <v>1457</v>
      </c>
      <c r="C46" s="86" t="s">
        <v>1465</v>
      </c>
      <c r="D46" s="87"/>
      <c r="E46" s="87" t="s">
        <v>956</v>
      </c>
      <c r="F46" s="87"/>
      <c r="G46" s="87"/>
      <c r="H46" s="87"/>
      <c r="I46" s="87"/>
      <c r="J46" s="87"/>
    </row>
    <row r="47" spans="1:10" x14ac:dyDescent="0.25">
      <c r="A47" s="88" t="s">
        <v>1452</v>
      </c>
      <c r="B47" s="86" t="s">
        <v>1457</v>
      </c>
      <c r="C47" s="86" t="s">
        <v>1466</v>
      </c>
      <c r="D47" s="87"/>
      <c r="E47" s="87" t="s">
        <v>956</v>
      </c>
      <c r="F47" s="87"/>
      <c r="G47" s="87"/>
      <c r="H47" s="87"/>
      <c r="I47" s="87"/>
      <c r="J47" s="87"/>
    </row>
    <row r="48" spans="1:10" x14ac:dyDescent="0.25">
      <c r="A48" s="88" t="s">
        <v>1453</v>
      </c>
      <c r="B48" s="86" t="s">
        <v>1457</v>
      </c>
      <c r="C48" s="86" t="s">
        <v>1467</v>
      </c>
      <c r="D48" s="87"/>
      <c r="E48" s="87" t="s">
        <v>956</v>
      </c>
      <c r="F48" s="87"/>
      <c r="G48" s="87"/>
      <c r="H48" s="87"/>
      <c r="I48" s="87"/>
      <c r="J48" s="87"/>
    </row>
    <row r="49" spans="1:10" x14ac:dyDescent="0.25">
      <c r="A49" s="88" t="s">
        <v>1454</v>
      </c>
      <c r="B49" s="86" t="s">
        <v>1457</v>
      </c>
      <c r="C49" s="86" t="s">
        <v>1466</v>
      </c>
      <c r="D49" s="87"/>
      <c r="E49" s="87" t="s">
        <v>956</v>
      </c>
      <c r="F49" s="87"/>
      <c r="G49" s="87"/>
      <c r="H49" s="87"/>
      <c r="I49" s="87"/>
      <c r="J49" s="87"/>
    </row>
    <row r="50" spans="1:10" x14ac:dyDescent="0.25">
      <c r="A50" s="88" t="s">
        <v>1455</v>
      </c>
      <c r="B50" s="86" t="s">
        <v>1457</v>
      </c>
      <c r="C50" s="86" t="s">
        <v>1468</v>
      </c>
      <c r="D50" s="87"/>
      <c r="E50" s="87" t="s">
        <v>956</v>
      </c>
      <c r="F50" s="87"/>
      <c r="G50" s="87"/>
      <c r="H50" s="87"/>
      <c r="I50" s="87"/>
      <c r="J50" s="87"/>
    </row>
    <row r="51" spans="1:10" x14ac:dyDescent="0.25">
      <c r="A51" s="88" t="s">
        <v>1458</v>
      </c>
      <c r="B51" s="86" t="s">
        <v>1457</v>
      </c>
      <c r="C51" s="86" t="s">
        <v>1466</v>
      </c>
      <c r="D51" s="87"/>
      <c r="E51" s="87" t="s">
        <v>956</v>
      </c>
      <c r="F51" s="87"/>
      <c r="G51" s="87"/>
      <c r="H51" s="87"/>
      <c r="I51" s="87"/>
      <c r="J51" s="87"/>
    </row>
    <row r="52" spans="1:10" x14ac:dyDescent="0.25">
      <c r="A52" s="86" t="s">
        <v>1469</v>
      </c>
      <c r="B52" s="86" t="s">
        <v>1456</v>
      </c>
      <c r="C52" s="86" t="s">
        <v>1470</v>
      </c>
      <c r="D52" s="87"/>
      <c r="E52" s="87" t="s">
        <v>956</v>
      </c>
      <c r="F52" s="87"/>
      <c r="G52" s="87"/>
      <c r="H52" s="87"/>
      <c r="I52" s="87"/>
      <c r="J52" s="87"/>
    </row>
    <row r="53" spans="1:10" x14ac:dyDescent="0.25">
      <c r="A53" s="86" t="s">
        <v>1471</v>
      </c>
      <c r="B53" s="86" t="s">
        <v>1370</v>
      </c>
      <c r="C53" s="86" t="s">
        <v>1474</v>
      </c>
      <c r="D53" s="87"/>
      <c r="E53" s="87"/>
      <c r="F53" s="87"/>
      <c r="G53" s="87"/>
      <c r="H53" s="87" t="s">
        <v>956</v>
      </c>
      <c r="I53" s="87"/>
      <c r="J53" s="87"/>
    </row>
    <row r="54" spans="1:10" x14ac:dyDescent="0.25">
      <c r="A54" s="86" t="s">
        <v>1472</v>
      </c>
      <c r="B54" s="86" t="s">
        <v>1370</v>
      </c>
      <c r="C54" s="86" t="s">
        <v>1475</v>
      </c>
      <c r="D54" s="87"/>
      <c r="E54" s="87"/>
      <c r="F54" s="87"/>
      <c r="G54" s="87"/>
      <c r="H54" s="87" t="s">
        <v>956</v>
      </c>
      <c r="I54" s="87"/>
      <c r="J54" s="87"/>
    </row>
    <row r="55" spans="1:10" x14ac:dyDescent="0.25">
      <c r="A55" s="86" t="s">
        <v>1473</v>
      </c>
      <c r="B55" s="86" t="s">
        <v>1370</v>
      </c>
      <c r="C55" s="86" t="s">
        <v>1476</v>
      </c>
      <c r="D55" s="87"/>
      <c r="E55" s="87"/>
      <c r="F55" s="87"/>
      <c r="G55" s="87"/>
      <c r="H55" s="87" t="s">
        <v>956</v>
      </c>
      <c r="I55" s="87"/>
      <c r="J55" s="87"/>
    </row>
    <row r="56" spans="1:10" x14ac:dyDescent="0.25">
      <c r="A56" s="86" t="s">
        <v>1477</v>
      </c>
      <c r="B56" s="86" t="s">
        <v>1393</v>
      </c>
      <c r="C56" s="86" t="s">
        <v>1479</v>
      </c>
      <c r="D56" s="87"/>
      <c r="E56" s="87"/>
      <c r="F56" s="87"/>
      <c r="G56" s="87"/>
      <c r="H56" s="87" t="s">
        <v>956</v>
      </c>
      <c r="I56" s="87"/>
      <c r="J56" s="87"/>
    </row>
    <row r="57" spans="1:10" x14ac:dyDescent="0.25">
      <c r="A57" s="86" t="s">
        <v>1478</v>
      </c>
      <c r="B57" s="86" t="s">
        <v>1393</v>
      </c>
      <c r="C57" s="86" t="s">
        <v>1479</v>
      </c>
      <c r="D57" s="87"/>
      <c r="E57" s="87"/>
      <c r="F57" s="87"/>
      <c r="G57" s="87"/>
      <c r="H57" s="87" t="s">
        <v>956</v>
      </c>
      <c r="I57" s="87"/>
      <c r="J57" s="87"/>
    </row>
    <row r="58" spans="1:10" x14ac:dyDescent="0.25">
      <c r="A58" s="86" t="s">
        <v>1480</v>
      </c>
      <c r="B58" s="86" t="s">
        <v>1335</v>
      </c>
      <c r="C58" s="86" t="s">
        <v>1335</v>
      </c>
      <c r="D58" s="87"/>
      <c r="E58" s="87"/>
      <c r="F58" s="87"/>
      <c r="G58" s="87"/>
      <c r="H58" s="87" t="s">
        <v>956</v>
      </c>
      <c r="I58" s="87"/>
      <c r="J58" s="87"/>
    </row>
    <row r="59" spans="1:10" x14ac:dyDescent="0.25">
      <c r="A59" s="86" t="s">
        <v>1481</v>
      </c>
      <c r="B59" s="86" t="s">
        <v>1335</v>
      </c>
      <c r="C59" s="86" t="s">
        <v>1335</v>
      </c>
      <c r="D59" s="87"/>
      <c r="E59" s="87"/>
      <c r="F59" s="87"/>
      <c r="G59" s="87"/>
      <c r="H59" s="87" t="s">
        <v>956</v>
      </c>
      <c r="I59" s="87"/>
      <c r="J59" s="87"/>
    </row>
    <row r="60" spans="1:10" x14ac:dyDescent="0.25">
      <c r="A60" s="86" t="s">
        <v>1482</v>
      </c>
      <c r="B60" s="86" t="s">
        <v>1335</v>
      </c>
      <c r="C60" s="86" t="s">
        <v>1483</v>
      </c>
      <c r="D60" s="87"/>
      <c r="E60" s="87"/>
      <c r="F60" s="87"/>
      <c r="G60" s="87"/>
      <c r="H60" s="87" t="s">
        <v>956</v>
      </c>
      <c r="I60" s="87"/>
      <c r="J60" s="87"/>
    </row>
    <row r="61" spans="1:10" x14ac:dyDescent="0.25">
      <c r="A61" s="86" t="s">
        <v>1484</v>
      </c>
      <c r="B61" s="86" t="s">
        <v>1390</v>
      </c>
      <c r="C61" s="86" t="s">
        <v>1483</v>
      </c>
      <c r="D61" s="87"/>
      <c r="E61" s="87"/>
      <c r="F61" s="87"/>
      <c r="G61" s="87" t="s">
        <v>956</v>
      </c>
      <c r="H61" s="87"/>
      <c r="I61" s="87"/>
      <c r="J61" s="87"/>
    </row>
    <row r="62" spans="1:10" x14ac:dyDescent="0.25">
      <c r="A62" s="86" t="s">
        <v>1485</v>
      </c>
      <c r="B62" s="86" t="s">
        <v>1491</v>
      </c>
      <c r="C62" s="86" t="s">
        <v>1483</v>
      </c>
      <c r="D62" s="87"/>
      <c r="E62" s="87"/>
      <c r="F62" s="87"/>
      <c r="G62" s="87" t="s">
        <v>956</v>
      </c>
      <c r="H62" s="87"/>
      <c r="I62" s="87"/>
      <c r="J62" s="87"/>
    </row>
    <row r="63" spans="1:10" x14ac:dyDescent="0.25">
      <c r="A63" s="86" t="s">
        <v>1486</v>
      </c>
      <c r="B63" s="86" t="s">
        <v>1492</v>
      </c>
      <c r="C63" s="86" t="s">
        <v>1483</v>
      </c>
      <c r="D63" s="87"/>
      <c r="E63" s="87"/>
      <c r="F63" s="87"/>
      <c r="G63" s="87" t="s">
        <v>956</v>
      </c>
      <c r="H63" s="87"/>
      <c r="I63" s="87"/>
      <c r="J63" s="87"/>
    </row>
    <row r="64" spans="1:10" x14ac:dyDescent="0.25">
      <c r="A64" s="86" t="s">
        <v>1487</v>
      </c>
      <c r="B64" s="86" t="s">
        <v>1492</v>
      </c>
      <c r="C64" s="86" t="s">
        <v>1475</v>
      </c>
      <c r="D64" s="87"/>
      <c r="E64" s="87"/>
      <c r="F64" s="87"/>
      <c r="G64" s="87" t="s">
        <v>956</v>
      </c>
      <c r="H64" s="87"/>
      <c r="I64" s="87"/>
      <c r="J64" s="87"/>
    </row>
    <row r="65" spans="1:10" x14ac:dyDescent="0.25">
      <c r="A65" s="86" t="s">
        <v>1488</v>
      </c>
      <c r="B65" s="86" t="s">
        <v>1492</v>
      </c>
      <c r="C65" s="86" t="s">
        <v>1475</v>
      </c>
      <c r="D65" s="87"/>
      <c r="E65" s="87"/>
      <c r="F65" s="87"/>
      <c r="G65" s="87" t="s">
        <v>956</v>
      </c>
      <c r="H65" s="87"/>
      <c r="I65" s="87"/>
      <c r="J65" s="87"/>
    </row>
    <row r="66" spans="1:10" x14ac:dyDescent="0.25">
      <c r="A66" s="86" t="s">
        <v>1489</v>
      </c>
      <c r="B66" s="86" t="s">
        <v>1492</v>
      </c>
      <c r="C66" s="86" t="s">
        <v>1475</v>
      </c>
      <c r="D66" s="87"/>
      <c r="E66" s="87"/>
      <c r="F66" s="87"/>
      <c r="G66" s="87" t="s">
        <v>956</v>
      </c>
      <c r="H66" s="87"/>
      <c r="I66" s="87"/>
      <c r="J66" s="87"/>
    </row>
    <row r="67" spans="1:10" x14ac:dyDescent="0.25">
      <c r="A67" s="86" t="s">
        <v>1490</v>
      </c>
      <c r="B67" s="86" t="s">
        <v>1492</v>
      </c>
      <c r="C67" s="86" t="s">
        <v>1475</v>
      </c>
      <c r="D67" s="87"/>
      <c r="E67" s="87"/>
      <c r="F67" s="87"/>
      <c r="G67" s="87" t="s">
        <v>956</v>
      </c>
      <c r="H67" s="87"/>
      <c r="I67" s="87"/>
      <c r="J67" s="87"/>
    </row>
    <row r="68" spans="1:10" x14ac:dyDescent="0.25">
      <c r="A68" s="86" t="s">
        <v>1493</v>
      </c>
      <c r="B68" s="86" t="s">
        <v>1386</v>
      </c>
      <c r="C68" s="86" t="s">
        <v>1386</v>
      </c>
      <c r="D68" s="87"/>
      <c r="E68" s="87"/>
      <c r="F68" s="87"/>
      <c r="G68" s="87" t="s">
        <v>956</v>
      </c>
      <c r="H68" s="87"/>
      <c r="I68" s="87"/>
      <c r="J68" s="87"/>
    </row>
    <row r="69" spans="1:10" x14ac:dyDescent="0.25">
      <c r="A69" s="86" t="s">
        <v>1494</v>
      </c>
      <c r="B69" s="86" t="s">
        <v>1495</v>
      </c>
      <c r="C69" s="86"/>
      <c r="D69" s="87"/>
      <c r="E69" s="87"/>
      <c r="F69" s="87"/>
      <c r="G69" s="87"/>
      <c r="H69" s="87"/>
      <c r="I69" s="87"/>
      <c r="J69" s="87"/>
    </row>
    <row r="70" spans="1:10" x14ac:dyDescent="0.25">
      <c r="A70" s="86"/>
      <c r="B70" s="86"/>
      <c r="C70" s="86"/>
      <c r="D70" s="87"/>
      <c r="E70" s="87"/>
      <c r="F70" s="87"/>
      <c r="G70" s="87"/>
      <c r="H70" s="87"/>
      <c r="I70" s="87"/>
      <c r="J70" s="87"/>
    </row>
    <row r="71" spans="1:10" x14ac:dyDescent="0.25">
      <c r="A71" s="86"/>
      <c r="B71" s="86"/>
      <c r="C71" s="86"/>
      <c r="D71" s="87"/>
      <c r="E71" s="87"/>
      <c r="F71" s="87"/>
      <c r="G71" s="87"/>
      <c r="H71" s="87"/>
      <c r="I71" s="87"/>
      <c r="J71" s="87"/>
    </row>
    <row r="72" spans="1:10" x14ac:dyDescent="0.25">
      <c r="A72" s="86"/>
      <c r="B72" s="86"/>
      <c r="C72" s="86"/>
      <c r="D72" s="87"/>
      <c r="E72" s="87"/>
      <c r="F72" s="87"/>
      <c r="G72" s="87"/>
      <c r="H72" s="87"/>
      <c r="I72" s="87"/>
      <c r="J72" s="87"/>
    </row>
    <row r="73" spans="1:10" x14ac:dyDescent="0.25">
      <c r="A73" s="86"/>
      <c r="B73" s="86"/>
      <c r="C73" s="86"/>
      <c r="D73" s="87"/>
      <c r="E73" s="87"/>
      <c r="F73" s="87"/>
      <c r="G73" s="87"/>
      <c r="H73" s="87"/>
      <c r="I73" s="87"/>
      <c r="J73" s="87"/>
    </row>
    <row r="74" spans="1:10" x14ac:dyDescent="0.25">
      <c r="A74" s="86"/>
      <c r="B74" s="86"/>
      <c r="C74" s="86"/>
      <c r="D74" s="87"/>
      <c r="E74" s="87"/>
      <c r="F74" s="87"/>
      <c r="G74" s="87"/>
      <c r="H74" s="87"/>
      <c r="I74" s="87"/>
      <c r="J74" s="87"/>
    </row>
    <row r="75" spans="1:10" x14ac:dyDescent="0.25">
      <c r="A75" s="86"/>
      <c r="B75" s="86"/>
      <c r="C75" s="86"/>
      <c r="D75" s="87"/>
      <c r="E75" s="87"/>
      <c r="F75" s="87"/>
      <c r="G75" s="87"/>
      <c r="H75" s="87"/>
      <c r="I75" s="87"/>
      <c r="J75" s="87"/>
    </row>
    <row r="76" spans="1:10" x14ac:dyDescent="0.25">
      <c r="A76" s="86"/>
      <c r="B76" s="86"/>
      <c r="C76" s="86"/>
      <c r="D76" s="87"/>
      <c r="E76" s="87"/>
      <c r="F76" s="87"/>
      <c r="G76" s="87"/>
      <c r="H76" s="87"/>
      <c r="I76" s="87"/>
      <c r="J76" s="87"/>
    </row>
    <row r="77" spans="1:10" ht="13.15" customHeight="1" x14ac:dyDescent="0.25">
      <c r="A77" s="86"/>
      <c r="B77" s="86"/>
      <c r="C77" s="86"/>
      <c r="D77" s="87"/>
      <c r="E77" s="87"/>
      <c r="F77" s="87"/>
      <c r="G77" s="87"/>
      <c r="H77" s="87"/>
      <c r="I77" s="87"/>
      <c r="J77" s="87"/>
    </row>
    <row r="78" spans="1:10" x14ac:dyDescent="0.25">
      <c r="A78" s="86"/>
      <c r="B78" s="86"/>
      <c r="C78" s="86"/>
      <c r="D78" s="87"/>
      <c r="E78" s="87"/>
      <c r="F78" s="87"/>
      <c r="G78" s="87"/>
      <c r="H78" s="87"/>
      <c r="I78" s="87"/>
      <c r="J78" s="87"/>
    </row>
    <row r="79" spans="1:10" x14ac:dyDescent="0.25">
      <c r="A79" s="86"/>
      <c r="B79" s="86"/>
      <c r="C79" s="86"/>
      <c r="D79" s="87"/>
      <c r="E79" s="87"/>
      <c r="F79" s="87"/>
      <c r="G79" s="87"/>
      <c r="H79" s="87"/>
      <c r="I79" s="87"/>
      <c r="J79" s="87"/>
    </row>
    <row r="80" spans="1:10" x14ac:dyDescent="0.25">
      <c r="A80" s="86"/>
      <c r="B80" s="86"/>
      <c r="C80" s="86"/>
      <c r="D80" s="87"/>
      <c r="E80" s="87"/>
      <c r="F80" s="87"/>
      <c r="G80" s="87"/>
      <c r="H80" s="87"/>
      <c r="I80" s="87"/>
      <c r="J80" s="87"/>
    </row>
    <row r="81" spans="1:10" x14ac:dyDescent="0.25">
      <c r="A81" s="86"/>
      <c r="B81" s="86"/>
      <c r="C81" s="86"/>
      <c r="D81" s="87"/>
      <c r="E81" s="87"/>
      <c r="F81" s="87"/>
      <c r="G81" s="87"/>
      <c r="H81" s="87"/>
      <c r="I81" s="87"/>
      <c r="J81" s="87"/>
    </row>
    <row r="82" spans="1:10" x14ac:dyDescent="0.25">
      <c r="A82" s="86"/>
      <c r="B82" s="86"/>
      <c r="C82" s="86"/>
      <c r="D82" s="87"/>
      <c r="E82" s="87"/>
      <c r="F82" s="87"/>
      <c r="G82" s="87"/>
      <c r="H82" s="87"/>
      <c r="I82" s="87"/>
      <c r="J82" s="87"/>
    </row>
    <row r="83" spans="1:10" x14ac:dyDescent="0.25">
      <c r="D83" s="82"/>
      <c r="E83" s="82"/>
      <c r="F83" s="82"/>
      <c r="G83" s="82"/>
      <c r="H83" s="82"/>
      <c r="I83" s="82"/>
      <c r="J83" s="82"/>
    </row>
    <row r="84" spans="1:10" x14ac:dyDescent="0.25">
      <c r="D84" s="82"/>
      <c r="E84" s="82"/>
      <c r="F84" s="82"/>
      <c r="G84" s="82"/>
      <c r="H84" s="82"/>
      <c r="I84" s="82"/>
      <c r="J84" s="82"/>
    </row>
    <row r="85" spans="1:10" x14ac:dyDescent="0.25">
      <c r="D85" s="82"/>
      <c r="E85" s="82"/>
      <c r="F85" s="82"/>
      <c r="G85" s="82"/>
      <c r="H85" s="82"/>
      <c r="I85" s="82"/>
      <c r="J85" s="82"/>
    </row>
    <row r="86" spans="1:10" x14ac:dyDescent="0.25">
      <c r="D86" s="82"/>
      <c r="E86" s="82"/>
      <c r="F86" s="82"/>
      <c r="G86" s="82"/>
      <c r="H86" s="82"/>
      <c r="I86" s="82"/>
      <c r="J86" s="82"/>
    </row>
    <row r="87" spans="1:10" x14ac:dyDescent="0.25">
      <c r="D87" s="82"/>
      <c r="E87" s="82"/>
      <c r="F87" s="82"/>
      <c r="G87" s="82"/>
      <c r="H87" s="82"/>
      <c r="I87" s="82"/>
      <c r="J87" s="82"/>
    </row>
    <row r="88" spans="1:10" x14ac:dyDescent="0.25">
      <c r="D88" s="82"/>
      <c r="E88" s="82"/>
      <c r="F88" s="82"/>
      <c r="G88" s="82"/>
      <c r="H88" s="82"/>
      <c r="I88" s="82"/>
      <c r="J88" s="82"/>
    </row>
    <row r="89" spans="1:10" x14ac:dyDescent="0.25">
      <c r="D89" s="82"/>
      <c r="E89" s="82"/>
      <c r="F89" s="82"/>
      <c r="G89" s="82"/>
      <c r="H89" s="82"/>
      <c r="I89" s="82"/>
      <c r="J89" s="82"/>
    </row>
    <row r="90" spans="1:10" x14ac:dyDescent="0.25">
      <c r="D90" s="82"/>
      <c r="E90" s="82"/>
      <c r="F90" s="82"/>
      <c r="G90" s="82"/>
      <c r="H90" s="82"/>
      <c r="I90" s="82"/>
      <c r="J90" s="82"/>
    </row>
    <row r="91" spans="1:10" x14ac:dyDescent="0.25">
      <c r="D91" s="82"/>
      <c r="E91" s="82"/>
      <c r="F91" s="82"/>
      <c r="G91" s="82"/>
      <c r="H91" s="82"/>
      <c r="I91" s="82"/>
      <c r="J91" s="82"/>
    </row>
    <row r="92" spans="1:10" x14ac:dyDescent="0.25">
      <c r="D92" s="82"/>
      <c r="E92" s="82"/>
      <c r="F92" s="82"/>
      <c r="G92" s="82"/>
      <c r="H92" s="82"/>
      <c r="I92" s="82"/>
      <c r="J92" s="82"/>
    </row>
    <row r="93" spans="1:10" x14ac:dyDescent="0.25">
      <c r="D93" s="82"/>
      <c r="E93" s="82"/>
      <c r="F93" s="82"/>
      <c r="G93" s="82"/>
      <c r="H93" s="82"/>
      <c r="I93" s="82"/>
      <c r="J93" s="82"/>
    </row>
    <row r="94" spans="1:10" x14ac:dyDescent="0.25">
      <c r="D94" s="82"/>
      <c r="E94" s="82"/>
      <c r="F94" s="82"/>
      <c r="G94" s="82"/>
      <c r="H94" s="82"/>
      <c r="I94" s="82"/>
      <c r="J94" s="82"/>
    </row>
    <row r="95" spans="1:10" x14ac:dyDescent="0.25">
      <c r="D95" s="82"/>
      <c r="E95" s="82"/>
      <c r="F95" s="82"/>
      <c r="G95" s="82"/>
      <c r="H95" s="82"/>
      <c r="I95" s="82"/>
      <c r="J95" s="82"/>
    </row>
    <row r="96" spans="1:10" x14ac:dyDescent="0.25">
      <c r="D96" s="82"/>
      <c r="E96" s="82"/>
      <c r="F96" s="82"/>
      <c r="G96" s="82"/>
      <c r="H96" s="82"/>
      <c r="I96" s="82"/>
      <c r="J96" s="82"/>
    </row>
    <row r="97" spans="4:10" x14ac:dyDescent="0.25">
      <c r="D97" s="82"/>
      <c r="E97" s="82"/>
      <c r="F97" s="82"/>
      <c r="G97" s="82"/>
      <c r="H97" s="82"/>
      <c r="I97" s="82"/>
      <c r="J97" s="82"/>
    </row>
    <row r="98" spans="4:10" x14ac:dyDescent="0.25">
      <c r="D98" s="82"/>
      <c r="E98" s="82"/>
      <c r="F98" s="82"/>
      <c r="G98" s="82"/>
      <c r="H98" s="82"/>
      <c r="I98" s="82"/>
      <c r="J98" s="82"/>
    </row>
    <row r="99" spans="4:10" x14ac:dyDescent="0.25">
      <c r="D99" s="82"/>
      <c r="E99" s="82"/>
      <c r="F99" s="82"/>
      <c r="G99" s="82"/>
      <c r="H99" s="82"/>
      <c r="I99" s="82"/>
      <c r="J99" s="82"/>
    </row>
    <row r="100" spans="4:10" x14ac:dyDescent="0.25">
      <c r="D100" s="82"/>
      <c r="E100" s="82"/>
      <c r="F100" s="82"/>
      <c r="G100" s="82"/>
      <c r="H100" s="82"/>
      <c r="I100" s="82"/>
      <c r="J100" s="82"/>
    </row>
    <row r="101" spans="4:10" x14ac:dyDescent="0.25">
      <c r="D101" s="82"/>
      <c r="E101" s="82"/>
      <c r="F101" s="82"/>
      <c r="G101" s="82"/>
      <c r="H101" s="82"/>
      <c r="I101" s="82"/>
      <c r="J101" s="82"/>
    </row>
    <row r="102" spans="4:10" x14ac:dyDescent="0.25">
      <c r="D102" s="82"/>
      <c r="E102" s="82"/>
      <c r="F102" s="82"/>
      <c r="G102" s="82"/>
      <c r="H102" s="82"/>
      <c r="I102" s="82"/>
      <c r="J102" s="82"/>
    </row>
    <row r="103" spans="4:10" x14ac:dyDescent="0.25">
      <c r="D103" s="82"/>
      <c r="E103" s="82"/>
      <c r="F103" s="82"/>
      <c r="G103" s="82"/>
      <c r="H103" s="82"/>
      <c r="I103" s="82"/>
      <c r="J103" s="82"/>
    </row>
    <row r="104" spans="4:10" x14ac:dyDescent="0.25">
      <c r="D104" s="82"/>
      <c r="E104" s="82"/>
      <c r="F104" s="82"/>
      <c r="G104" s="82"/>
      <c r="H104" s="82"/>
      <c r="I104" s="82"/>
      <c r="J104" s="82"/>
    </row>
    <row r="105" spans="4:10" x14ac:dyDescent="0.25">
      <c r="D105" s="82"/>
      <c r="E105" s="82"/>
      <c r="F105" s="82"/>
      <c r="G105" s="82"/>
      <c r="H105" s="82"/>
      <c r="I105" s="82"/>
      <c r="J105" s="82"/>
    </row>
    <row r="106" spans="4:10" x14ac:dyDescent="0.25">
      <c r="D106" s="82"/>
      <c r="E106" s="82"/>
      <c r="F106" s="82"/>
      <c r="G106" s="82"/>
      <c r="H106" s="82"/>
      <c r="I106" s="82"/>
      <c r="J106" s="82"/>
    </row>
    <row r="107" spans="4:10" x14ac:dyDescent="0.25">
      <c r="D107" s="82"/>
      <c r="E107" s="82"/>
      <c r="F107" s="82"/>
      <c r="G107" s="82"/>
      <c r="H107" s="82"/>
      <c r="I107" s="82"/>
      <c r="J107" s="82"/>
    </row>
    <row r="108" spans="4:10" x14ac:dyDescent="0.25">
      <c r="D108" s="82"/>
      <c r="E108" s="82"/>
      <c r="F108" s="82"/>
      <c r="G108" s="82"/>
      <c r="H108" s="82"/>
      <c r="I108" s="82"/>
      <c r="J108" s="82"/>
    </row>
    <row r="109" spans="4:10" x14ac:dyDescent="0.25">
      <c r="D109" s="82"/>
      <c r="E109" s="82"/>
      <c r="F109" s="82"/>
      <c r="G109" s="82"/>
      <c r="H109" s="82"/>
      <c r="I109" s="82"/>
      <c r="J109" s="82"/>
    </row>
    <row r="110" spans="4:10" x14ac:dyDescent="0.25">
      <c r="D110" s="82"/>
      <c r="E110" s="82"/>
      <c r="F110" s="82"/>
      <c r="G110" s="82"/>
      <c r="H110" s="82"/>
      <c r="I110" s="82"/>
      <c r="J110" s="82"/>
    </row>
    <row r="111" spans="4:10" x14ac:dyDescent="0.25">
      <c r="D111" s="82"/>
      <c r="E111" s="82"/>
      <c r="F111" s="82"/>
      <c r="G111" s="82"/>
      <c r="H111" s="82"/>
      <c r="I111" s="82"/>
      <c r="J111" s="82"/>
    </row>
    <row r="112" spans="4:10" x14ac:dyDescent="0.25">
      <c r="D112" s="82"/>
      <c r="E112" s="82"/>
      <c r="F112" s="82"/>
      <c r="G112" s="82"/>
      <c r="H112" s="82"/>
      <c r="I112" s="82"/>
      <c r="J112" s="82"/>
    </row>
    <row r="113" spans="4:10" x14ac:dyDescent="0.25">
      <c r="D113" s="82"/>
      <c r="E113" s="82"/>
      <c r="F113" s="82"/>
      <c r="G113" s="82"/>
      <c r="H113" s="82"/>
      <c r="I113" s="82"/>
      <c r="J113" s="82"/>
    </row>
    <row r="114" spans="4:10" x14ac:dyDescent="0.25">
      <c r="D114" s="82"/>
      <c r="E114" s="82"/>
      <c r="F114" s="82"/>
      <c r="G114" s="82"/>
      <c r="H114" s="82"/>
      <c r="I114" s="82"/>
      <c r="J114" s="82"/>
    </row>
    <row r="115" spans="4:10" x14ac:dyDescent="0.25">
      <c r="D115" s="82"/>
      <c r="E115" s="82"/>
      <c r="F115" s="82"/>
      <c r="G115" s="82"/>
      <c r="H115" s="82"/>
      <c r="I115" s="82"/>
      <c r="J115" s="82"/>
    </row>
    <row r="116" spans="4:10" x14ac:dyDescent="0.25">
      <c r="D116" s="82"/>
      <c r="E116" s="82"/>
      <c r="F116" s="82"/>
      <c r="G116" s="82"/>
      <c r="H116" s="82"/>
      <c r="I116" s="82"/>
      <c r="J116" s="82"/>
    </row>
    <row r="117" spans="4:10" x14ac:dyDescent="0.25">
      <c r="D117" s="82"/>
      <c r="E117" s="82"/>
      <c r="F117" s="82"/>
      <c r="G117" s="82"/>
      <c r="H117" s="82"/>
      <c r="I117" s="82"/>
      <c r="J117" s="82"/>
    </row>
    <row r="118" spans="4:10" x14ac:dyDescent="0.25">
      <c r="D118" s="82"/>
      <c r="E118" s="82"/>
      <c r="F118" s="82"/>
      <c r="G118" s="82"/>
      <c r="H118" s="82"/>
      <c r="I118" s="82"/>
      <c r="J118" s="82"/>
    </row>
    <row r="119" spans="4:10" x14ac:dyDescent="0.25">
      <c r="D119" s="82"/>
      <c r="E119" s="82"/>
      <c r="F119" s="82"/>
      <c r="G119" s="82"/>
      <c r="H119" s="82"/>
      <c r="I119" s="82"/>
      <c r="J119" s="82"/>
    </row>
    <row r="120" spans="4:10" x14ac:dyDescent="0.25">
      <c r="D120" s="82"/>
      <c r="E120" s="82"/>
      <c r="F120" s="82"/>
      <c r="G120" s="82"/>
      <c r="H120" s="82"/>
      <c r="I120" s="82"/>
      <c r="J120" s="82"/>
    </row>
    <row r="121" spans="4:10" x14ac:dyDescent="0.25">
      <c r="D121" s="82"/>
      <c r="E121" s="82"/>
      <c r="F121" s="82"/>
      <c r="G121" s="82"/>
      <c r="H121" s="82"/>
      <c r="I121" s="82"/>
      <c r="J121" s="82"/>
    </row>
    <row r="122" spans="4:10" x14ac:dyDescent="0.25">
      <c r="D122" s="82"/>
      <c r="E122" s="82"/>
      <c r="F122" s="82"/>
      <c r="G122" s="82"/>
      <c r="H122" s="82"/>
      <c r="I122" s="82"/>
      <c r="J122" s="82"/>
    </row>
    <row r="123" spans="4:10" x14ac:dyDescent="0.25">
      <c r="D123" s="82"/>
      <c r="E123" s="82"/>
      <c r="F123" s="82"/>
      <c r="G123" s="82"/>
      <c r="H123" s="82"/>
      <c r="I123" s="82"/>
      <c r="J123" s="82"/>
    </row>
    <row r="124" spans="4:10" x14ac:dyDescent="0.25">
      <c r="D124" s="82"/>
      <c r="E124" s="82"/>
      <c r="F124" s="82"/>
      <c r="G124" s="82"/>
      <c r="H124" s="82"/>
      <c r="I124" s="82"/>
      <c r="J124" s="82"/>
    </row>
    <row r="125" spans="4:10" x14ac:dyDescent="0.25">
      <c r="D125" s="82"/>
      <c r="E125" s="82"/>
      <c r="F125" s="82"/>
      <c r="G125" s="82"/>
      <c r="H125" s="82"/>
      <c r="I125" s="82"/>
      <c r="J125" s="82"/>
    </row>
    <row r="126" spans="4:10" x14ac:dyDescent="0.25">
      <c r="D126" s="82"/>
      <c r="E126" s="82"/>
      <c r="F126" s="82"/>
      <c r="G126" s="82"/>
      <c r="H126" s="82"/>
      <c r="I126" s="82"/>
      <c r="J126" s="82"/>
    </row>
    <row r="127" spans="4:10" x14ac:dyDescent="0.25">
      <c r="D127" s="82"/>
      <c r="E127" s="82"/>
      <c r="F127" s="82"/>
      <c r="G127" s="82"/>
      <c r="H127" s="82"/>
      <c r="I127" s="82"/>
      <c r="J127" s="82"/>
    </row>
    <row r="128" spans="4:10" x14ac:dyDescent="0.25">
      <c r="D128" s="82"/>
      <c r="E128" s="82"/>
      <c r="F128" s="82"/>
      <c r="G128" s="82"/>
      <c r="H128" s="82"/>
      <c r="I128" s="82"/>
      <c r="J128" s="82"/>
    </row>
    <row r="129" spans="4:10" x14ac:dyDescent="0.25">
      <c r="D129" s="82"/>
      <c r="E129" s="82"/>
      <c r="F129" s="82"/>
      <c r="G129" s="82"/>
      <c r="H129" s="82"/>
      <c r="I129" s="82"/>
      <c r="J129" s="82"/>
    </row>
    <row r="130" spans="4:10" x14ac:dyDescent="0.25">
      <c r="D130" s="82"/>
      <c r="E130" s="82"/>
      <c r="F130" s="82"/>
      <c r="G130" s="82"/>
      <c r="H130" s="82"/>
      <c r="I130" s="82"/>
      <c r="J130" s="82"/>
    </row>
    <row r="131" spans="4:10" x14ac:dyDescent="0.25">
      <c r="D131" s="82"/>
      <c r="E131" s="82"/>
      <c r="F131" s="82"/>
      <c r="G131" s="82"/>
      <c r="H131" s="82"/>
      <c r="I131" s="82"/>
      <c r="J131" s="82"/>
    </row>
    <row r="132" spans="4:10" x14ac:dyDescent="0.25">
      <c r="D132" s="82"/>
      <c r="E132" s="82"/>
      <c r="F132" s="82"/>
      <c r="G132" s="82"/>
      <c r="H132" s="82"/>
      <c r="I132" s="82"/>
      <c r="J132" s="82"/>
    </row>
    <row r="133" spans="4:10" x14ac:dyDescent="0.25">
      <c r="D133" s="82"/>
      <c r="E133" s="82"/>
      <c r="F133" s="82"/>
      <c r="G133" s="82"/>
      <c r="H133" s="82"/>
      <c r="I133" s="82"/>
      <c r="J133" s="82"/>
    </row>
    <row r="134" spans="4:10" x14ac:dyDescent="0.25">
      <c r="D134" s="82"/>
      <c r="E134" s="82"/>
      <c r="F134" s="82"/>
      <c r="G134" s="82"/>
      <c r="H134" s="82"/>
      <c r="I134" s="82"/>
      <c r="J134" s="82"/>
    </row>
    <row r="135" spans="4:10" x14ac:dyDescent="0.25">
      <c r="D135" s="82"/>
      <c r="E135" s="82"/>
      <c r="F135" s="82"/>
      <c r="G135" s="82"/>
      <c r="H135" s="82"/>
      <c r="I135" s="82"/>
      <c r="J135" s="82"/>
    </row>
    <row r="136" spans="4:10" x14ac:dyDescent="0.25">
      <c r="D136" s="82"/>
      <c r="E136" s="82"/>
      <c r="F136" s="82"/>
      <c r="G136" s="82"/>
      <c r="H136" s="82"/>
      <c r="I136" s="82"/>
      <c r="J136" s="82"/>
    </row>
    <row r="137" spans="4:10" x14ac:dyDescent="0.25">
      <c r="D137" s="82"/>
      <c r="E137" s="82"/>
      <c r="F137" s="82"/>
      <c r="G137" s="82"/>
      <c r="H137" s="82"/>
      <c r="I137" s="82"/>
      <c r="J137" s="82"/>
    </row>
    <row r="138" spans="4:10" x14ac:dyDescent="0.25">
      <c r="D138" s="82"/>
      <c r="E138" s="82"/>
      <c r="F138" s="82"/>
      <c r="G138" s="82"/>
      <c r="H138" s="82"/>
      <c r="I138" s="82"/>
      <c r="J138" s="82"/>
    </row>
    <row r="139" spans="4:10" x14ac:dyDescent="0.25">
      <c r="D139" s="82"/>
      <c r="E139" s="82"/>
      <c r="F139" s="82"/>
      <c r="G139" s="82"/>
      <c r="H139" s="82"/>
      <c r="I139" s="82"/>
      <c r="J139" s="82"/>
    </row>
    <row r="140" spans="4:10" x14ac:dyDescent="0.25">
      <c r="D140" s="82"/>
      <c r="E140" s="82"/>
      <c r="F140" s="82"/>
      <c r="G140" s="82"/>
      <c r="H140" s="82"/>
      <c r="I140" s="82"/>
      <c r="J140" s="82"/>
    </row>
    <row r="141" spans="4:10" x14ac:dyDescent="0.25">
      <c r="D141" s="82"/>
      <c r="E141" s="82"/>
      <c r="F141" s="82"/>
      <c r="G141" s="82"/>
      <c r="H141" s="82"/>
      <c r="I141" s="82"/>
      <c r="J141" s="82"/>
    </row>
  </sheetData>
  <mergeCells count="4">
    <mergeCell ref="A2:A4"/>
    <mergeCell ref="B2:B4"/>
    <mergeCell ref="C2:C4"/>
    <mergeCell ref="A1:B1"/>
  </mergeCells>
  <pageMargins left="0.25" right="0.25"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O101"/>
  <sheetViews>
    <sheetView topLeftCell="A31" workbookViewId="0">
      <pane xSplit="1" topLeftCell="B1" activePane="topRight" state="frozen"/>
      <selection pane="topRight" activeCell="A4" sqref="A4"/>
    </sheetView>
  </sheetViews>
  <sheetFormatPr baseColWidth="10" defaultRowHeight="15" x14ac:dyDescent="0.25"/>
  <cols>
    <col min="1" max="12" width="12.42578125" style="30" customWidth="1"/>
    <col min="13" max="13" width="10.7109375" style="30" customWidth="1"/>
    <col min="14" max="14" width="10.5703125" style="30" customWidth="1"/>
    <col min="15" max="27" width="12.42578125" style="30" customWidth="1"/>
    <col min="28" max="31" width="9.5703125" style="30" customWidth="1"/>
    <col min="32" max="32" width="12.42578125" style="30" customWidth="1"/>
    <col min="33" max="33" width="11.42578125" style="30" bestFit="1" customWidth="1"/>
    <col min="34" max="34" width="11.42578125" style="30" customWidth="1"/>
    <col min="35" max="35" width="9.5703125" style="30" customWidth="1"/>
    <col min="36" max="36" width="10.5703125" style="30" customWidth="1"/>
    <col min="37" max="37" width="12" style="16" customWidth="1"/>
    <col min="38" max="38" width="15" style="16" customWidth="1"/>
    <col min="39" max="39" width="27.140625" style="16" hidden="1" customWidth="1"/>
    <col min="40" max="40" width="11.5703125" style="16" customWidth="1"/>
    <col min="41" max="41" width="10" customWidth="1"/>
    <col min="42" max="42" width="17.85546875" bestFit="1" customWidth="1"/>
  </cols>
  <sheetData>
    <row r="2" spans="1:41" x14ac:dyDescent="0.25">
      <c r="AL2" s="22"/>
      <c r="AM2" s="22"/>
      <c r="AN2" s="22"/>
      <c r="AO2" s="20"/>
    </row>
    <row r="3" spans="1:41" ht="45" x14ac:dyDescent="0.25">
      <c r="A3" s="37" t="s">
        <v>818</v>
      </c>
      <c r="B3" s="37" t="s">
        <v>820</v>
      </c>
      <c r="C3" s="37" t="s">
        <v>821</v>
      </c>
      <c r="D3" s="37" t="s">
        <v>834</v>
      </c>
      <c r="E3" s="37" t="s">
        <v>845</v>
      </c>
      <c r="F3" s="37" t="s">
        <v>1076</v>
      </c>
      <c r="G3" s="37" t="s">
        <v>847</v>
      </c>
      <c r="H3" s="37" t="s">
        <v>1113</v>
      </c>
      <c r="I3" s="37" t="s">
        <v>1071</v>
      </c>
      <c r="J3" s="37" t="s">
        <v>1072</v>
      </c>
      <c r="K3" s="37" t="s">
        <v>883</v>
      </c>
      <c r="L3" s="37" t="s">
        <v>894</v>
      </c>
      <c r="M3" s="37" t="s">
        <v>1060</v>
      </c>
      <c r="N3" s="37" t="s">
        <v>1062</v>
      </c>
      <c r="O3" s="37" t="s">
        <v>835</v>
      </c>
      <c r="P3" s="37" t="s">
        <v>1085</v>
      </c>
      <c r="Q3" s="37" t="s">
        <v>1104</v>
      </c>
      <c r="R3" s="37" t="s">
        <v>1087</v>
      </c>
      <c r="S3" s="37" t="s">
        <v>823</v>
      </c>
      <c r="T3" s="37" t="s">
        <v>1165</v>
      </c>
      <c r="U3" s="38" t="s">
        <v>1178</v>
      </c>
      <c r="V3" s="38" t="s">
        <v>1218</v>
      </c>
      <c r="W3" s="38" t="s">
        <v>1164</v>
      </c>
      <c r="X3" s="38" t="s">
        <v>828</v>
      </c>
      <c r="Y3" s="38" t="s">
        <v>1200</v>
      </c>
      <c r="Z3" s="38" t="s">
        <v>831</v>
      </c>
      <c r="AA3" s="37" t="s">
        <v>819</v>
      </c>
      <c r="AB3" s="37" t="s">
        <v>1091</v>
      </c>
      <c r="AC3" s="37" t="s">
        <v>1158</v>
      </c>
      <c r="AD3" s="37" t="s">
        <v>1126</v>
      </c>
      <c r="AE3" s="37" t="s">
        <v>1192</v>
      </c>
      <c r="AF3" s="37" t="s">
        <v>884</v>
      </c>
      <c r="AG3" s="37" t="s">
        <v>1046</v>
      </c>
      <c r="AH3" s="37" t="s">
        <v>1095</v>
      </c>
      <c r="AI3" s="37" t="s">
        <v>1058</v>
      </c>
      <c r="AJ3" s="37" t="s">
        <v>1069</v>
      </c>
      <c r="AK3" s="37" t="s">
        <v>843</v>
      </c>
      <c r="AL3" s="39" t="s">
        <v>844</v>
      </c>
      <c r="AM3" s="39" t="str">
        <f>CONCATENATE(AK3," ",AL3)</f>
        <v>Tipo Documental Dirigida</v>
      </c>
      <c r="AN3" s="39" t="s">
        <v>836</v>
      </c>
    </row>
    <row r="4" spans="1:41" ht="90" x14ac:dyDescent="0.25">
      <c r="A4" s="6" t="s">
        <v>1069</v>
      </c>
      <c r="B4" s="6" t="s">
        <v>822</v>
      </c>
      <c r="C4" s="6" t="s">
        <v>856</v>
      </c>
      <c r="D4" s="6" t="s">
        <v>875</v>
      </c>
      <c r="E4" s="31" t="s">
        <v>846</v>
      </c>
      <c r="F4" s="31" t="s">
        <v>896</v>
      </c>
      <c r="G4" s="31" t="s">
        <v>885</v>
      </c>
      <c r="H4" s="31" t="s">
        <v>1112</v>
      </c>
      <c r="I4" s="31" t="s">
        <v>1072</v>
      </c>
      <c r="J4" s="31" t="s">
        <v>1075</v>
      </c>
      <c r="K4" s="31" t="s">
        <v>887</v>
      </c>
      <c r="L4" s="31" t="s">
        <v>895</v>
      </c>
      <c r="M4" s="31" t="s">
        <v>1061</v>
      </c>
      <c r="N4" s="31" t="s">
        <v>896</v>
      </c>
      <c r="O4" s="6" t="s">
        <v>858</v>
      </c>
      <c r="P4" s="6" t="s">
        <v>1086</v>
      </c>
      <c r="Q4" s="6" t="s">
        <v>1105</v>
      </c>
      <c r="R4" s="6" t="s">
        <v>1088</v>
      </c>
      <c r="S4" s="6" t="s">
        <v>824</v>
      </c>
      <c r="T4" s="6" t="s">
        <v>828</v>
      </c>
      <c r="U4" s="31" t="s">
        <v>1216</v>
      </c>
      <c r="V4" s="31" t="s">
        <v>1215</v>
      </c>
      <c r="W4" s="31" t="s">
        <v>1166</v>
      </c>
      <c r="X4" s="31" t="s">
        <v>830</v>
      </c>
      <c r="Y4" s="31" t="s">
        <v>831</v>
      </c>
      <c r="Z4" s="31" t="s">
        <v>1204</v>
      </c>
      <c r="AA4" s="6" t="s">
        <v>849</v>
      </c>
      <c r="AB4" s="31" t="s">
        <v>1055</v>
      </c>
      <c r="AC4" s="31" t="s">
        <v>1159</v>
      </c>
      <c r="AD4" s="31" t="s">
        <v>1127</v>
      </c>
      <c r="AE4" s="31" t="s">
        <v>1193</v>
      </c>
      <c r="AF4" s="31" t="s">
        <v>872</v>
      </c>
      <c r="AG4" s="31" t="s">
        <v>1048</v>
      </c>
      <c r="AH4" s="31" t="s">
        <v>1093</v>
      </c>
      <c r="AI4" s="31" t="s">
        <v>1059</v>
      </c>
      <c r="AJ4" s="31" t="s">
        <v>1070</v>
      </c>
      <c r="AK4" s="23" t="s">
        <v>820</v>
      </c>
      <c r="AL4" s="21" t="s">
        <v>822</v>
      </c>
      <c r="AM4" s="23" t="str">
        <f>CONCATENATE(AK4," ",AL4)</f>
        <v>Política Compras</v>
      </c>
      <c r="AN4" s="23" t="s">
        <v>837</v>
      </c>
    </row>
    <row r="5" spans="1:41" ht="75" x14ac:dyDescent="0.25">
      <c r="A5" s="6" t="s">
        <v>1072</v>
      </c>
      <c r="B5" s="6" t="s">
        <v>851</v>
      </c>
      <c r="C5" s="6" t="s">
        <v>854</v>
      </c>
      <c r="D5" s="6" t="s">
        <v>1056</v>
      </c>
      <c r="E5" s="31" t="s">
        <v>870</v>
      </c>
      <c r="F5" s="31" t="s">
        <v>1077</v>
      </c>
      <c r="G5" s="31" t="s">
        <v>1067</v>
      </c>
      <c r="H5" s="31" t="s">
        <v>895</v>
      </c>
      <c r="I5" s="31" t="s">
        <v>833</v>
      </c>
      <c r="J5" s="31" t="s">
        <v>1073</v>
      </c>
      <c r="K5" s="31" t="s">
        <v>889</v>
      </c>
      <c r="L5" s="31" t="s">
        <v>1053</v>
      </c>
      <c r="M5" s="31" t="s">
        <v>1063</v>
      </c>
      <c r="N5" s="31" t="s">
        <v>1064</v>
      </c>
      <c r="O5" s="6" t="s">
        <v>859</v>
      </c>
      <c r="P5" s="6" t="s">
        <v>1104</v>
      </c>
      <c r="Q5" s="6"/>
      <c r="R5" s="6"/>
      <c r="S5" s="6" t="s">
        <v>860</v>
      </c>
      <c r="T5" s="6" t="s">
        <v>826</v>
      </c>
      <c r="U5" s="31" t="s">
        <v>1217</v>
      </c>
      <c r="V5" s="31"/>
      <c r="W5" s="31"/>
      <c r="X5" s="31" t="s">
        <v>829</v>
      </c>
      <c r="Y5" s="31" t="s">
        <v>1202</v>
      </c>
      <c r="Z5" s="31"/>
      <c r="AA5" s="6" t="s">
        <v>850</v>
      </c>
      <c r="AB5" s="31" t="s">
        <v>1090</v>
      </c>
      <c r="AC5" s="31" t="s">
        <v>1160</v>
      </c>
      <c r="AD5" s="31" t="s">
        <v>1172</v>
      </c>
      <c r="AE5" s="31"/>
      <c r="AF5" s="31" t="s">
        <v>879</v>
      </c>
      <c r="AG5" s="31" t="s">
        <v>1047</v>
      </c>
      <c r="AH5" s="31" t="s">
        <v>1094</v>
      </c>
      <c r="AI5" s="31" t="s">
        <v>1195</v>
      </c>
      <c r="AJ5" s="31"/>
      <c r="AK5" s="23" t="s">
        <v>821</v>
      </c>
      <c r="AL5" s="21" t="s">
        <v>822</v>
      </c>
      <c r="AM5" s="23" t="str">
        <f t="shared" ref="AM5:AM68" si="0">CONCATENATE(AK5," ",AL5)</f>
        <v>Programa Compras</v>
      </c>
      <c r="AN5" s="23" t="s">
        <v>838</v>
      </c>
    </row>
    <row r="6" spans="1:41" ht="45" x14ac:dyDescent="0.25">
      <c r="A6" s="6" t="s">
        <v>1062</v>
      </c>
      <c r="B6" s="6" t="s">
        <v>852</v>
      </c>
      <c r="C6" s="6" t="s">
        <v>855</v>
      </c>
      <c r="D6" s="6" t="s">
        <v>1102</v>
      </c>
      <c r="E6" s="31" t="s">
        <v>877</v>
      </c>
      <c r="F6" s="31" t="s">
        <v>1078</v>
      </c>
      <c r="G6" s="31" t="s">
        <v>1068</v>
      </c>
      <c r="H6" s="31" t="s">
        <v>1348</v>
      </c>
      <c r="I6" s="31" t="s">
        <v>1281</v>
      </c>
      <c r="J6" s="31" t="s">
        <v>1074</v>
      </c>
      <c r="K6" s="31" t="s">
        <v>1241</v>
      </c>
      <c r="L6" s="31" t="s">
        <v>1054</v>
      </c>
      <c r="M6" s="31" t="s">
        <v>896</v>
      </c>
      <c r="N6" s="6" t="s">
        <v>1104</v>
      </c>
      <c r="O6" s="6" t="s">
        <v>857</v>
      </c>
      <c r="P6" s="6" t="s">
        <v>1156</v>
      </c>
      <c r="Q6" s="6"/>
      <c r="R6" s="6"/>
      <c r="S6" s="6" t="s">
        <v>825</v>
      </c>
      <c r="T6" s="6" t="s">
        <v>827</v>
      </c>
      <c r="U6" s="31"/>
      <c r="V6" s="31"/>
      <c r="W6" s="31"/>
      <c r="X6" s="31" t="s">
        <v>831</v>
      </c>
      <c r="Y6" s="31" t="s">
        <v>1203</v>
      </c>
      <c r="Z6" s="31"/>
      <c r="AA6" s="6" t="s">
        <v>1066</v>
      </c>
      <c r="AB6" s="31" t="s">
        <v>1107</v>
      </c>
      <c r="AC6" s="31" t="s">
        <v>1161</v>
      </c>
      <c r="AD6" s="31" t="s">
        <v>1226</v>
      </c>
      <c r="AE6" s="31"/>
      <c r="AF6" s="31" t="s">
        <v>891</v>
      </c>
      <c r="AG6" s="31" t="s">
        <v>1050</v>
      </c>
      <c r="AH6" s="31" t="s">
        <v>1097</v>
      </c>
      <c r="AI6" s="31"/>
      <c r="AJ6" s="31"/>
      <c r="AK6" s="23" t="s">
        <v>834</v>
      </c>
      <c r="AL6" s="21" t="s">
        <v>822</v>
      </c>
      <c r="AM6" s="23" t="str">
        <f t="shared" si="0"/>
        <v>Manual Compras</v>
      </c>
      <c r="AN6" s="23" t="s">
        <v>839</v>
      </c>
    </row>
    <row r="7" spans="1:41" ht="75" x14ac:dyDescent="0.25">
      <c r="A7" s="6" t="s">
        <v>823</v>
      </c>
      <c r="B7" s="6" t="s">
        <v>833</v>
      </c>
      <c r="C7" s="6" t="s">
        <v>876</v>
      </c>
      <c r="D7" s="6" t="s">
        <v>1116</v>
      </c>
      <c r="E7" s="31" t="s">
        <v>895</v>
      </c>
      <c r="F7" s="31" t="s">
        <v>1079</v>
      </c>
      <c r="G7" s="31" t="s">
        <v>1072</v>
      </c>
      <c r="H7" s="31"/>
      <c r="I7" s="31"/>
      <c r="J7" s="31" t="s">
        <v>1205</v>
      </c>
      <c r="K7" s="31" t="s">
        <v>1260</v>
      </c>
      <c r="L7" s="31"/>
      <c r="M7" s="31" t="s">
        <v>1119</v>
      </c>
      <c r="N7" s="31" t="s">
        <v>1178</v>
      </c>
      <c r="O7" s="6" t="s">
        <v>1065</v>
      </c>
      <c r="P7" s="6"/>
      <c r="Q7" s="6"/>
      <c r="R7" s="6"/>
      <c r="S7" s="6" t="s">
        <v>1178</v>
      </c>
      <c r="T7" s="6" t="s">
        <v>861</v>
      </c>
      <c r="U7" s="31"/>
      <c r="V7" s="31"/>
      <c r="W7" s="31"/>
      <c r="X7" s="31" t="s">
        <v>832</v>
      </c>
      <c r="Y7" s="31"/>
      <c r="Z7" s="31"/>
      <c r="AA7" s="6" t="s">
        <v>1092</v>
      </c>
      <c r="AB7" s="31" t="s">
        <v>895</v>
      </c>
      <c r="AC7" s="31"/>
      <c r="AD7" s="31" t="s">
        <v>1258</v>
      </c>
      <c r="AE7" s="31"/>
      <c r="AF7" s="31" t="s">
        <v>892</v>
      </c>
      <c r="AG7" s="31" t="s">
        <v>1049</v>
      </c>
      <c r="AH7" s="31"/>
      <c r="AI7" s="31"/>
      <c r="AJ7" s="31"/>
      <c r="AK7" s="23" t="s">
        <v>845</v>
      </c>
      <c r="AL7" s="21" t="s">
        <v>846</v>
      </c>
      <c r="AM7" s="23" t="str">
        <f t="shared" si="0"/>
        <v>Matriz Actores Int / Ext</v>
      </c>
      <c r="AN7" s="23" t="s">
        <v>840</v>
      </c>
    </row>
    <row r="8" spans="1:41" ht="75" x14ac:dyDescent="0.25">
      <c r="A8" s="14" t="s">
        <v>831</v>
      </c>
      <c r="B8" s="6" t="s">
        <v>853</v>
      </c>
      <c r="C8" s="6" t="s">
        <v>896</v>
      </c>
      <c r="D8" s="6"/>
      <c r="E8" s="31" t="s">
        <v>1176</v>
      </c>
      <c r="F8" s="31" t="s">
        <v>1169</v>
      </c>
      <c r="G8" s="31" t="s">
        <v>1083</v>
      </c>
      <c r="H8" s="31"/>
      <c r="I8" s="31"/>
      <c r="J8" s="31" t="s">
        <v>1272</v>
      </c>
      <c r="K8" s="31" t="s">
        <v>1266</v>
      </c>
      <c r="L8" s="31"/>
      <c r="M8" s="31" t="s">
        <v>1194</v>
      </c>
      <c r="N8" s="31"/>
      <c r="O8" s="6" t="s">
        <v>1277</v>
      </c>
      <c r="P8" s="6"/>
      <c r="Q8" s="6"/>
      <c r="R8" s="6"/>
      <c r="S8" s="6" t="s">
        <v>1225</v>
      </c>
      <c r="T8" s="6" t="s">
        <v>863</v>
      </c>
      <c r="U8" s="31"/>
      <c r="V8" s="31"/>
      <c r="W8" s="31"/>
      <c r="X8" s="31" t="s">
        <v>851</v>
      </c>
      <c r="Y8" s="31"/>
      <c r="Z8" s="31"/>
      <c r="AA8" s="6" t="s">
        <v>1064</v>
      </c>
      <c r="AB8" s="31" t="s">
        <v>1174</v>
      </c>
      <c r="AC8" s="31"/>
      <c r="AD8" s="31" t="s">
        <v>1288</v>
      </c>
      <c r="AE8" s="31"/>
      <c r="AF8" s="27" t="s">
        <v>1072</v>
      </c>
      <c r="AG8" s="31" t="s">
        <v>1051</v>
      </c>
      <c r="AH8" s="31"/>
      <c r="AI8" s="31"/>
      <c r="AJ8" s="31"/>
      <c r="AK8" s="23" t="s">
        <v>823</v>
      </c>
      <c r="AL8" s="21" t="s">
        <v>825</v>
      </c>
      <c r="AM8" s="23" t="str">
        <f t="shared" si="0"/>
        <v>Ayuda Comunidad</v>
      </c>
      <c r="AN8" s="23" t="s">
        <v>868</v>
      </c>
    </row>
    <row r="9" spans="1:41" ht="45" x14ac:dyDescent="0.25">
      <c r="A9" s="6" t="s">
        <v>1058</v>
      </c>
      <c r="B9" s="6" t="s">
        <v>881</v>
      </c>
      <c r="C9" s="6" t="s">
        <v>898</v>
      </c>
      <c r="D9" s="6"/>
      <c r="E9" s="31" t="s">
        <v>1213</v>
      </c>
      <c r="F9" s="31" t="s">
        <v>1170</v>
      </c>
      <c r="G9" s="31" t="s">
        <v>1113</v>
      </c>
      <c r="H9" s="31"/>
      <c r="I9" s="31"/>
      <c r="J9" s="31" t="s">
        <v>1274</v>
      </c>
      <c r="K9" s="31" t="s">
        <v>1326</v>
      </c>
      <c r="L9" s="31"/>
      <c r="M9" s="31" t="s">
        <v>1205</v>
      </c>
      <c r="N9" s="31"/>
      <c r="O9" s="6"/>
      <c r="P9" s="6"/>
      <c r="Q9" s="6"/>
      <c r="R9" s="6"/>
      <c r="S9" s="6" t="s">
        <v>851</v>
      </c>
      <c r="T9" s="6" t="s">
        <v>862</v>
      </c>
      <c r="U9" s="31"/>
      <c r="V9" s="31"/>
      <c r="W9" s="31"/>
      <c r="X9" s="31" t="s">
        <v>1045</v>
      </c>
      <c r="Y9" s="31"/>
      <c r="Z9" s="31"/>
      <c r="AA9" s="6" t="s">
        <v>1104</v>
      </c>
      <c r="AB9" s="31" t="s">
        <v>1180</v>
      </c>
      <c r="AC9" s="31"/>
      <c r="AD9" s="31" t="s">
        <v>1295</v>
      </c>
      <c r="AE9" s="31"/>
      <c r="AF9" s="31" t="s">
        <v>897</v>
      </c>
      <c r="AG9" s="31" t="s">
        <v>1069</v>
      </c>
      <c r="AH9" s="31"/>
      <c r="AI9" s="31"/>
      <c r="AJ9" s="31"/>
      <c r="AK9" s="23" t="s">
        <v>820</v>
      </c>
      <c r="AL9" s="21" t="s">
        <v>851</v>
      </c>
      <c r="AM9" s="23" t="str">
        <f t="shared" si="0"/>
        <v>Política Sostenible</v>
      </c>
      <c r="AN9" s="23" t="s">
        <v>869</v>
      </c>
    </row>
    <row r="10" spans="1:41" ht="60" x14ac:dyDescent="0.25">
      <c r="A10" s="6" t="s">
        <v>1076</v>
      </c>
      <c r="B10" s="6" t="s">
        <v>1044</v>
      </c>
      <c r="C10" s="6" t="s">
        <v>900</v>
      </c>
      <c r="D10" s="6"/>
      <c r="E10" s="31" t="s">
        <v>1224</v>
      </c>
      <c r="F10" s="31" t="s">
        <v>1171</v>
      </c>
      <c r="G10" s="31" t="s">
        <v>1106</v>
      </c>
      <c r="H10" s="31"/>
      <c r="I10" s="31"/>
      <c r="J10" s="31"/>
      <c r="K10" s="31" t="s">
        <v>1333</v>
      </c>
      <c r="L10" s="31"/>
      <c r="M10" s="31" t="s">
        <v>1212</v>
      </c>
      <c r="N10" s="31"/>
      <c r="O10" s="6"/>
      <c r="P10" s="6"/>
      <c r="Q10" s="6"/>
      <c r="R10" s="6"/>
      <c r="S10" s="6"/>
      <c r="T10" s="6" t="s">
        <v>1082</v>
      </c>
      <c r="U10" s="31"/>
      <c r="V10" s="31"/>
      <c r="W10" s="31"/>
      <c r="X10" s="31" t="s">
        <v>1057</v>
      </c>
      <c r="Y10" s="31"/>
      <c r="Z10" s="31"/>
      <c r="AA10" s="6" t="s">
        <v>1115</v>
      </c>
      <c r="AB10" s="31" t="s">
        <v>1227</v>
      </c>
      <c r="AC10" s="31"/>
      <c r="AD10" s="30" t="s">
        <v>1332</v>
      </c>
      <c r="AE10" s="31"/>
      <c r="AF10" s="31" t="s">
        <v>1084</v>
      </c>
      <c r="AG10" s="31" t="s">
        <v>1128</v>
      </c>
      <c r="AH10" s="31"/>
      <c r="AI10" s="31"/>
      <c r="AJ10" s="31"/>
      <c r="AK10" s="23" t="s">
        <v>834</v>
      </c>
      <c r="AL10" s="21"/>
      <c r="AM10" s="23" t="str">
        <f t="shared" si="0"/>
        <v xml:space="preserve">Manual </v>
      </c>
      <c r="AN10" s="23"/>
    </row>
    <row r="11" spans="1:41" ht="45" x14ac:dyDescent="0.25">
      <c r="A11" s="6" t="s">
        <v>828</v>
      </c>
      <c r="B11" s="6" t="s">
        <v>1187</v>
      </c>
      <c r="C11" s="6" t="s">
        <v>1080</v>
      </c>
      <c r="D11" s="6"/>
      <c r="E11" s="31" t="s">
        <v>1243</v>
      </c>
      <c r="F11" s="31" t="s">
        <v>1233</v>
      </c>
      <c r="G11" s="31" t="s">
        <v>1111</v>
      </c>
      <c r="H11" s="31"/>
      <c r="I11" s="31"/>
      <c r="J11" s="31"/>
      <c r="K11" s="31" t="s">
        <v>1334</v>
      </c>
      <c r="L11" s="31"/>
      <c r="M11" s="31" t="s">
        <v>1228</v>
      </c>
      <c r="N11" s="31"/>
      <c r="O11" s="6"/>
      <c r="P11" s="6"/>
      <c r="Q11" s="6"/>
      <c r="R11" s="6"/>
      <c r="S11" s="6"/>
      <c r="T11" s="6" t="s">
        <v>1099</v>
      </c>
      <c r="U11" s="31"/>
      <c r="V11" s="31"/>
      <c r="W11" s="31"/>
      <c r="X11" s="31" t="s">
        <v>1098</v>
      </c>
      <c r="Y11" s="31"/>
      <c r="Z11" s="31"/>
      <c r="AA11" s="31" t="s">
        <v>1118</v>
      </c>
      <c r="AB11" s="31" t="s">
        <v>1279</v>
      </c>
      <c r="AC11" s="31"/>
      <c r="AD11" s="31"/>
      <c r="AE11" s="31"/>
      <c r="AF11" s="31" t="s">
        <v>1089</v>
      </c>
      <c r="AG11" s="31" t="s">
        <v>1129</v>
      </c>
      <c r="AH11" s="31"/>
      <c r="AI11" s="31"/>
      <c r="AJ11" s="31"/>
      <c r="AK11" s="23" t="s">
        <v>845</v>
      </c>
      <c r="AL11" s="21" t="s">
        <v>870</v>
      </c>
      <c r="AM11" s="23" t="str">
        <f t="shared" si="0"/>
        <v>Matriz Aspectos / Impac</v>
      </c>
      <c r="AN11" s="23" t="s">
        <v>871</v>
      </c>
    </row>
    <row r="12" spans="1:41" ht="90" x14ac:dyDescent="0.25">
      <c r="A12" s="6" t="s">
        <v>894</v>
      </c>
      <c r="B12" s="6" t="s">
        <v>1303</v>
      </c>
      <c r="C12" s="6" t="s">
        <v>1110</v>
      </c>
      <c r="D12" s="6"/>
      <c r="E12" s="31"/>
      <c r="F12" s="31" t="s">
        <v>831</v>
      </c>
      <c r="G12" s="31" t="s">
        <v>1168</v>
      </c>
      <c r="H12" s="31"/>
      <c r="I12" s="31"/>
      <c r="J12" s="31"/>
      <c r="K12" s="31" t="s">
        <v>1335</v>
      </c>
      <c r="L12" s="31"/>
      <c r="M12" s="31" t="s">
        <v>1239</v>
      </c>
      <c r="N12" s="31"/>
      <c r="O12" s="6"/>
      <c r="P12" s="6"/>
      <c r="Q12" s="6"/>
      <c r="R12" s="6"/>
      <c r="S12" s="6"/>
      <c r="T12" s="6" t="s">
        <v>1164</v>
      </c>
      <c r="U12" s="31"/>
      <c r="V12" s="31"/>
      <c r="W12" s="31"/>
      <c r="X12" s="31" t="s">
        <v>1157</v>
      </c>
      <c r="Y12" s="31"/>
      <c r="Z12" s="31"/>
      <c r="AA12" s="6" t="s">
        <v>1173</v>
      </c>
      <c r="AB12" s="31" t="s">
        <v>1287</v>
      </c>
      <c r="AC12" s="31"/>
      <c r="AD12" s="31"/>
      <c r="AE12" s="31"/>
      <c r="AF12" s="31" t="s">
        <v>1109</v>
      </c>
      <c r="AG12" s="31" t="s">
        <v>1153</v>
      </c>
      <c r="AH12" s="31"/>
      <c r="AI12" s="31"/>
      <c r="AJ12" s="31"/>
      <c r="AK12" s="23" t="s">
        <v>820</v>
      </c>
      <c r="AL12" s="21" t="s">
        <v>881</v>
      </c>
      <c r="AM12" s="23" t="str">
        <f t="shared" si="0"/>
        <v>Política Derechos Humanos</v>
      </c>
      <c r="AN12" s="23" t="s">
        <v>882</v>
      </c>
    </row>
    <row r="13" spans="1:41" ht="90" x14ac:dyDescent="0.25">
      <c r="A13" s="6" t="s">
        <v>1071</v>
      </c>
      <c r="B13" s="6"/>
      <c r="C13" s="6" t="s">
        <v>1175</v>
      </c>
      <c r="D13" s="6"/>
      <c r="E13" s="31"/>
      <c r="F13" s="31" t="s">
        <v>1253</v>
      </c>
      <c r="G13" s="31" t="s">
        <v>1205</v>
      </c>
      <c r="H13" s="31"/>
      <c r="I13" s="31"/>
      <c r="J13" s="31"/>
      <c r="K13" s="31" t="s">
        <v>1336</v>
      </c>
      <c r="L13" s="31"/>
      <c r="M13" s="31" t="s">
        <v>1242</v>
      </c>
      <c r="N13" s="31"/>
      <c r="O13" s="6"/>
      <c r="P13" s="6"/>
      <c r="Q13" s="6"/>
      <c r="R13" s="6"/>
      <c r="S13" s="6"/>
      <c r="T13" s="6" t="s">
        <v>1167</v>
      </c>
      <c r="U13" s="31"/>
      <c r="V13" s="31"/>
      <c r="W13" s="31"/>
      <c r="X13" s="31" t="s">
        <v>1162</v>
      </c>
      <c r="Y13" s="31"/>
      <c r="Z13" s="31"/>
      <c r="AA13" s="6" t="s">
        <v>1183</v>
      </c>
      <c r="AB13" s="31"/>
      <c r="AC13" s="31"/>
      <c r="AD13" s="31"/>
      <c r="AE13" s="31"/>
      <c r="AF13" s="31" t="s">
        <v>1114</v>
      </c>
      <c r="AG13" s="31" t="s">
        <v>1346</v>
      </c>
      <c r="AH13" s="31"/>
      <c r="AI13" s="31"/>
      <c r="AJ13" s="31"/>
      <c r="AK13" s="23" t="s">
        <v>883</v>
      </c>
      <c r="AL13" s="21" t="s">
        <v>887</v>
      </c>
      <c r="AM13" s="23" t="str">
        <f t="shared" si="0"/>
        <v>Procedimiento Selección personal</v>
      </c>
      <c r="AN13" s="23" t="s">
        <v>888</v>
      </c>
    </row>
    <row r="14" spans="1:41" ht="45" x14ac:dyDescent="0.25">
      <c r="A14" s="6" t="s">
        <v>1046</v>
      </c>
      <c r="B14" s="6"/>
      <c r="C14" s="6" t="s">
        <v>1184</v>
      </c>
      <c r="D14" s="6"/>
      <c r="E14" s="31"/>
      <c r="F14" s="31" t="s">
        <v>1284</v>
      </c>
      <c r="G14" s="31" t="s">
        <v>1210</v>
      </c>
      <c r="H14" s="31"/>
      <c r="I14" s="31"/>
      <c r="J14" s="31"/>
      <c r="K14" s="31"/>
      <c r="L14" s="31"/>
      <c r="M14" s="31"/>
      <c r="N14" s="31"/>
      <c r="O14" s="6"/>
      <c r="P14" s="6"/>
      <c r="Q14" s="6"/>
      <c r="R14" s="6"/>
      <c r="S14" s="6"/>
      <c r="T14" s="6" t="s">
        <v>1215</v>
      </c>
      <c r="U14" s="31"/>
      <c r="V14" s="31"/>
      <c r="W14" s="31"/>
      <c r="X14" s="31" t="s">
        <v>1182</v>
      </c>
      <c r="Y14" s="31"/>
      <c r="Z14" s="31"/>
      <c r="AA14" s="6" t="s">
        <v>1185</v>
      </c>
      <c r="AB14" s="31"/>
      <c r="AC14" s="31"/>
      <c r="AD14" s="31"/>
      <c r="AE14" s="31"/>
      <c r="AF14" s="31" t="s">
        <v>1118</v>
      </c>
      <c r="AG14" s="31" t="s">
        <v>1347</v>
      </c>
      <c r="AH14" s="31"/>
      <c r="AI14" s="31"/>
      <c r="AJ14" s="31"/>
      <c r="AK14" s="23" t="s">
        <v>883</v>
      </c>
      <c r="AL14" s="21" t="s">
        <v>889</v>
      </c>
      <c r="AM14" s="23" t="str">
        <f t="shared" si="0"/>
        <v>Procedimiento Contratación pernonal</v>
      </c>
      <c r="AN14" s="23" t="s">
        <v>890</v>
      </c>
    </row>
    <row r="15" spans="1:41" ht="75" x14ac:dyDescent="0.25">
      <c r="A15" s="6" t="s">
        <v>884</v>
      </c>
      <c r="B15" s="6"/>
      <c r="C15" s="6" t="s">
        <v>1186</v>
      </c>
      <c r="D15" s="6"/>
      <c r="E15" s="31"/>
      <c r="F15" s="31"/>
      <c r="G15" s="31" t="s">
        <v>1211</v>
      </c>
      <c r="H15" s="31"/>
      <c r="I15" s="31"/>
      <c r="J15" s="31"/>
      <c r="K15" s="31"/>
      <c r="L15" s="31"/>
      <c r="M15" s="31"/>
      <c r="N15" s="31"/>
      <c r="O15" s="6"/>
      <c r="P15" s="6"/>
      <c r="Q15" s="6"/>
      <c r="R15" s="6"/>
      <c r="S15" s="6"/>
      <c r="T15" s="6" t="s">
        <v>1178</v>
      </c>
      <c r="U15" s="31"/>
      <c r="V15" s="31"/>
      <c r="W15" s="31"/>
      <c r="X15" s="30" t="s">
        <v>1200</v>
      </c>
      <c r="AA15" s="6" t="s">
        <v>1141</v>
      </c>
      <c r="AB15" s="31"/>
      <c r="AC15" s="31"/>
      <c r="AD15" s="31"/>
      <c r="AE15" s="31"/>
      <c r="AF15" s="31" t="s">
        <v>831</v>
      </c>
      <c r="AG15" s="31"/>
      <c r="AH15" s="31"/>
      <c r="AI15" s="31"/>
      <c r="AJ15" s="31"/>
      <c r="AK15" s="23" t="s">
        <v>821</v>
      </c>
      <c r="AL15" s="21" t="s">
        <v>898</v>
      </c>
      <c r="AM15" s="23" t="str">
        <f t="shared" si="0"/>
        <v>Programa Incentivos Colaboradores</v>
      </c>
      <c r="AN15" s="23" t="s">
        <v>899</v>
      </c>
    </row>
    <row r="16" spans="1:41" ht="30" x14ac:dyDescent="0.25">
      <c r="A16" s="6" t="s">
        <v>1164</v>
      </c>
      <c r="B16" s="6"/>
      <c r="C16" s="6" t="s">
        <v>1188</v>
      </c>
      <c r="D16" s="6"/>
      <c r="E16" s="31"/>
      <c r="F16" s="31"/>
      <c r="G16" s="31" t="s">
        <v>1229</v>
      </c>
      <c r="H16" s="31"/>
      <c r="I16" s="31"/>
      <c r="J16" s="31"/>
      <c r="K16" s="31"/>
      <c r="L16" s="31"/>
      <c r="M16" s="31"/>
      <c r="N16" s="31"/>
      <c r="O16" s="6"/>
      <c r="P16" s="6"/>
      <c r="Q16" s="6"/>
      <c r="R16" s="6"/>
      <c r="S16" s="6"/>
      <c r="T16" s="6"/>
      <c r="U16" s="31"/>
      <c r="V16" s="31"/>
      <c r="W16" s="31"/>
      <c r="X16" s="31" t="s">
        <v>1221</v>
      </c>
      <c r="Y16" s="31"/>
      <c r="Z16" s="31"/>
      <c r="AA16" s="6" t="s">
        <v>1214</v>
      </c>
      <c r="AB16" s="31"/>
      <c r="AC16" s="31"/>
      <c r="AD16" s="31"/>
      <c r="AE16" s="31"/>
      <c r="AF16" s="31" t="s">
        <v>1124</v>
      </c>
      <c r="AG16" s="31"/>
      <c r="AH16" s="31"/>
      <c r="AI16" s="31"/>
      <c r="AJ16" s="31"/>
      <c r="AK16" s="23" t="s">
        <v>821</v>
      </c>
      <c r="AL16" s="21" t="s">
        <v>900</v>
      </c>
      <c r="AM16" s="23" t="str">
        <f t="shared" si="0"/>
        <v>Programa Salud y Bienestar</v>
      </c>
      <c r="AN16" s="23" t="s">
        <v>899</v>
      </c>
    </row>
    <row r="17" spans="1:40" ht="60" x14ac:dyDescent="0.25">
      <c r="A17" s="6" t="s">
        <v>819</v>
      </c>
      <c r="B17" s="6"/>
      <c r="C17" s="6" t="s">
        <v>1189</v>
      </c>
      <c r="D17" s="6"/>
      <c r="E17" s="31"/>
      <c r="F17" s="31"/>
      <c r="G17" s="31" t="s">
        <v>1230</v>
      </c>
      <c r="H17" s="31"/>
      <c r="I17" s="31"/>
      <c r="J17" s="31"/>
      <c r="K17" s="31"/>
      <c r="L17" s="31"/>
      <c r="M17" s="31"/>
      <c r="N17" s="31"/>
      <c r="O17" s="6"/>
      <c r="P17" s="6"/>
      <c r="Q17" s="6"/>
      <c r="R17" s="6"/>
      <c r="S17" s="6"/>
      <c r="T17" s="6"/>
      <c r="U17" s="31"/>
      <c r="V17" s="31"/>
      <c r="W17" s="31"/>
      <c r="X17" s="31" t="s">
        <v>1222</v>
      </c>
      <c r="Y17" s="31"/>
      <c r="Z17" s="31"/>
      <c r="AA17" s="6" t="s">
        <v>1178</v>
      </c>
      <c r="AB17" s="31"/>
      <c r="AC17" s="31"/>
      <c r="AD17" s="31"/>
      <c r="AE17" s="31"/>
      <c r="AF17" s="31" t="s">
        <v>1125</v>
      </c>
      <c r="AG17" s="31"/>
      <c r="AH17" s="31"/>
      <c r="AI17" s="31"/>
      <c r="AJ17" s="31"/>
      <c r="AK17" s="23" t="s">
        <v>820</v>
      </c>
      <c r="AL17" s="21" t="s">
        <v>1044</v>
      </c>
      <c r="AM17" s="23" t="str">
        <f t="shared" si="0"/>
        <v>Política Servicios al Cliente</v>
      </c>
      <c r="AN17" s="23" t="s">
        <v>899</v>
      </c>
    </row>
    <row r="18" spans="1:40" ht="60" x14ac:dyDescent="0.25">
      <c r="A18" s="6" t="s">
        <v>1192</v>
      </c>
      <c r="B18" s="6"/>
      <c r="C18" s="6" t="s">
        <v>1206</v>
      </c>
      <c r="D18" s="6"/>
      <c r="E18" s="31"/>
      <c r="F18" s="31"/>
      <c r="G18" s="31" t="s">
        <v>1231</v>
      </c>
      <c r="H18" s="31"/>
      <c r="I18" s="31"/>
      <c r="J18" s="31"/>
      <c r="K18" s="31"/>
      <c r="L18" s="31"/>
      <c r="M18" s="31"/>
      <c r="N18" s="31"/>
      <c r="O18" s="6"/>
      <c r="P18" s="6"/>
      <c r="Q18" s="6"/>
      <c r="R18" s="6"/>
      <c r="S18" s="6"/>
      <c r="T18" s="6"/>
      <c r="U18" s="31"/>
      <c r="V18" s="31"/>
      <c r="W18" s="31"/>
      <c r="X18" s="31" t="s">
        <v>1124</v>
      </c>
      <c r="Y18" s="31"/>
      <c r="Z18" s="31"/>
      <c r="AA18" s="6" t="s">
        <v>1219</v>
      </c>
      <c r="AB18" s="31"/>
      <c r="AC18" s="31"/>
      <c r="AD18" s="31"/>
      <c r="AE18" s="31"/>
      <c r="AF18" s="31" t="s">
        <v>1163</v>
      </c>
      <c r="AG18" s="31"/>
      <c r="AH18" s="31"/>
      <c r="AI18" s="31"/>
      <c r="AJ18" s="31"/>
      <c r="AK18" s="23" t="s">
        <v>821</v>
      </c>
      <c r="AL18" s="21" t="s">
        <v>1080</v>
      </c>
      <c r="AM18" s="23" t="str">
        <f t="shared" si="0"/>
        <v>Programa Orden y Limpieza</v>
      </c>
      <c r="AN18" s="14" t="s">
        <v>1081</v>
      </c>
    </row>
    <row r="19" spans="1:40" ht="45" x14ac:dyDescent="0.25">
      <c r="A19" s="14" t="s">
        <v>1200</v>
      </c>
      <c r="B19" s="6"/>
      <c r="C19" s="6" t="s">
        <v>1207</v>
      </c>
      <c r="D19" s="6"/>
      <c r="E19" s="31"/>
      <c r="F19" s="31"/>
      <c r="G19" s="31" t="s">
        <v>1247</v>
      </c>
      <c r="H19" s="31"/>
      <c r="I19" s="31"/>
      <c r="J19" s="31"/>
      <c r="K19" s="31"/>
      <c r="L19" s="31"/>
      <c r="M19" s="31"/>
      <c r="N19" s="31"/>
      <c r="O19" s="6"/>
      <c r="P19" s="6"/>
      <c r="Q19" s="6"/>
      <c r="R19" s="6"/>
      <c r="S19" s="6"/>
      <c r="T19" s="6"/>
      <c r="U19" s="31"/>
      <c r="V19" s="31"/>
      <c r="W19" s="31"/>
      <c r="X19" s="31" t="s">
        <v>1234</v>
      </c>
      <c r="Y19" s="31"/>
      <c r="Z19" s="31"/>
      <c r="AA19" s="6" t="s">
        <v>1236</v>
      </c>
      <c r="AB19" s="31"/>
      <c r="AC19" s="31"/>
      <c r="AD19" s="31"/>
      <c r="AE19" s="31"/>
      <c r="AF19" s="31" t="s">
        <v>1164</v>
      </c>
      <c r="AG19" s="31"/>
      <c r="AH19" s="31"/>
      <c r="AI19" s="31"/>
      <c r="AJ19" s="31"/>
      <c r="AK19" s="23" t="s">
        <v>834</v>
      </c>
      <c r="AL19" s="21" t="s">
        <v>1102</v>
      </c>
      <c r="AM19" s="23" t="str">
        <f t="shared" si="0"/>
        <v>Manual Sistema Gestión Calidad</v>
      </c>
      <c r="AN19" s="23" t="s">
        <v>1103</v>
      </c>
    </row>
    <row r="20" spans="1:40" ht="75" x14ac:dyDescent="0.25">
      <c r="A20" s="6" t="s">
        <v>835</v>
      </c>
      <c r="B20" s="6"/>
      <c r="C20" s="6" t="s">
        <v>1255</v>
      </c>
      <c r="D20" s="6"/>
      <c r="E20" s="31"/>
      <c r="F20" s="31"/>
      <c r="G20" s="31" t="s">
        <v>1260</v>
      </c>
      <c r="H20" s="31"/>
      <c r="I20" s="31"/>
      <c r="J20" s="31"/>
      <c r="K20" s="31"/>
      <c r="L20" s="31"/>
      <c r="M20" s="31"/>
      <c r="N20" s="31"/>
      <c r="O20" s="6"/>
      <c r="P20" s="6"/>
      <c r="Q20" s="6"/>
      <c r="R20" s="6"/>
      <c r="S20" s="6"/>
      <c r="T20" s="6"/>
      <c r="U20" s="31"/>
      <c r="V20" s="31"/>
      <c r="W20" s="31"/>
      <c r="X20" s="31" t="s">
        <v>1244</v>
      </c>
      <c r="Y20" s="31"/>
      <c r="Z20" s="31"/>
      <c r="AA20" s="6" t="s">
        <v>1246</v>
      </c>
      <c r="AB20" s="31"/>
      <c r="AC20" s="31"/>
      <c r="AD20" s="31"/>
      <c r="AE20" s="31"/>
      <c r="AF20" s="31" t="s">
        <v>1177</v>
      </c>
      <c r="AG20" s="31"/>
      <c r="AH20" s="31"/>
      <c r="AI20" s="31"/>
      <c r="AJ20" s="31"/>
      <c r="AK20" s="23" t="s">
        <v>834</v>
      </c>
      <c r="AL20" s="21" t="s">
        <v>1116</v>
      </c>
      <c r="AM20" s="23" t="str">
        <f t="shared" si="0"/>
        <v>Manual Póliticas y Directrices</v>
      </c>
      <c r="AN20" s="23" t="s">
        <v>1117</v>
      </c>
    </row>
    <row r="21" spans="1:40" ht="45" x14ac:dyDescent="0.25">
      <c r="A21" s="6" t="s">
        <v>1085</v>
      </c>
      <c r="B21" s="6"/>
      <c r="C21" s="6" t="s">
        <v>1290</v>
      </c>
      <c r="D21" s="6"/>
      <c r="E21" s="31"/>
      <c r="F21" s="31"/>
      <c r="G21" s="31" t="s">
        <v>1267</v>
      </c>
      <c r="H21" s="31"/>
      <c r="I21" s="31"/>
      <c r="J21" s="31"/>
      <c r="K21" s="31"/>
      <c r="L21" s="31"/>
      <c r="M21" s="31"/>
      <c r="N21" s="31"/>
      <c r="O21" s="6"/>
      <c r="P21" s="6"/>
      <c r="Q21" s="6"/>
      <c r="R21" s="6"/>
      <c r="S21" s="6"/>
      <c r="T21" s="6"/>
      <c r="U21" s="31"/>
      <c r="V21" s="31"/>
      <c r="W21" s="31"/>
      <c r="X21" s="31" t="s">
        <v>1245</v>
      </c>
      <c r="Y21" s="31"/>
      <c r="Z21" s="31"/>
      <c r="AA21" s="6" t="s">
        <v>1248</v>
      </c>
      <c r="AB21" s="31"/>
      <c r="AC21" s="31"/>
      <c r="AD21" s="31"/>
      <c r="AE21" s="31"/>
      <c r="AF21" s="31" t="s">
        <v>1178</v>
      </c>
      <c r="AG21" s="31"/>
      <c r="AH21" s="31"/>
      <c r="AI21" s="31"/>
      <c r="AJ21" s="31"/>
      <c r="AK21" s="23" t="s">
        <v>821</v>
      </c>
      <c r="AL21" s="21" t="s">
        <v>1188</v>
      </c>
      <c r="AM21" s="23" t="str">
        <f t="shared" si="0"/>
        <v>Programa Residuos líquidos</v>
      </c>
      <c r="AN21" s="23" t="s">
        <v>1190</v>
      </c>
    </row>
    <row r="22" spans="1:40" ht="30" x14ac:dyDescent="0.25">
      <c r="A22" s="14" t="s">
        <v>1218</v>
      </c>
      <c r="B22" s="6"/>
      <c r="C22" s="6" t="s">
        <v>1301</v>
      </c>
      <c r="D22" s="6"/>
      <c r="E22" s="31"/>
      <c r="F22" s="31"/>
      <c r="G22" s="31" t="s">
        <v>1270</v>
      </c>
      <c r="H22" s="31"/>
      <c r="I22" s="31"/>
      <c r="J22" s="31"/>
      <c r="K22" s="31"/>
      <c r="L22" s="31"/>
      <c r="M22" s="31"/>
      <c r="N22" s="31"/>
      <c r="O22" s="6"/>
      <c r="P22" s="6"/>
      <c r="Q22" s="6"/>
      <c r="R22" s="6"/>
      <c r="S22" s="6"/>
      <c r="T22" s="6"/>
      <c r="U22" s="31"/>
      <c r="V22" s="31"/>
      <c r="W22" s="31"/>
      <c r="X22" s="31" t="s">
        <v>1282</v>
      </c>
      <c r="Y22" s="31"/>
      <c r="Z22" s="31"/>
      <c r="AA22" s="6" t="s">
        <v>1249</v>
      </c>
      <c r="AB22" s="31"/>
      <c r="AC22" s="31"/>
      <c r="AD22" s="31"/>
      <c r="AE22" s="31"/>
      <c r="AF22" s="31" t="s">
        <v>1179</v>
      </c>
      <c r="AG22" s="31"/>
      <c r="AH22" s="31"/>
      <c r="AI22" s="31"/>
      <c r="AJ22" s="31"/>
      <c r="AK22" s="23" t="s">
        <v>821</v>
      </c>
      <c r="AL22" s="21" t="s">
        <v>1189</v>
      </c>
      <c r="AM22" s="23" t="str">
        <f t="shared" si="0"/>
        <v>Programa Control de Agua para cosumo humano</v>
      </c>
      <c r="AN22" s="23" t="s">
        <v>1191</v>
      </c>
    </row>
    <row r="23" spans="1:40" ht="75" x14ac:dyDescent="0.25">
      <c r="A23" s="6" t="s">
        <v>834</v>
      </c>
      <c r="B23" s="6"/>
      <c r="C23" s="6" t="s">
        <v>1079</v>
      </c>
      <c r="D23" s="6"/>
      <c r="E23" s="31"/>
      <c r="F23" s="31"/>
      <c r="G23" s="31" t="s">
        <v>1308</v>
      </c>
      <c r="H23" s="31"/>
      <c r="I23" s="31"/>
      <c r="J23" s="31"/>
      <c r="K23" s="31"/>
      <c r="L23" s="31"/>
      <c r="M23" s="31"/>
      <c r="N23" s="31"/>
      <c r="O23" s="6"/>
      <c r="P23" s="6"/>
      <c r="Q23" s="6"/>
      <c r="R23" s="6"/>
      <c r="S23" s="6"/>
      <c r="T23" s="6"/>
      <c r="U23" s="31"/>
      <c r="V23" s="31"/>
      <c r="W23" s="31"/>
      <c r="X23" s="31"/>
      <c r="Y23" s="31"/>
      <c r="Z23" s="31"/>
      <c r="AA23" s="6" t="s">
        <v>1259</v>
      </c>
      <c r="AB23" s="31"/>
      <c r="AC23" s="31"/>
      <c r="AD23" s="31"/>
      <c r="AE23" s="31"/>
      <c r="AF23" s="31" t="s">
        <v>1181</v>
      </c>
      <c r="AG23" s="31"/>
      <c r="AH23" s="31"/>
      <c r="AI23" s="31"/>
      <c r="AJ23" s="31"/>
      <c r="AK23" s="23" t="s">
        <v>821</v>
      </c>
      <c r="AL23" s="21" t="s">
        <v>1206</v>
      </c>
      <c r="AM23" s="23" t="str">
        <f t="shared" si="0"/>
        <v>Programa Gestion Integral de Residuos Liquidos</v>
      </c>
      <c r="AN23" s="23" t="s">
        <v>1190</v>
      </c>
    </row>
    <row r="24" spans="1:40" ht="75" x14ac:dyDescent="0.25">
      <c r="A24" s="6" t="s">
        <v>845</v>
      </c>
      <c r="B24" s="6"/>
      <c r="C24" s="6" t="s">
        <v>1304</v>
      </c>
      <c r="D24" s="6"/>
      <c r="E24" s="31"/>
      <c r="F24" s="31"/>
      <c r="G24" s="31" t="s">
        <v>1311</v>
      </c>
      <c r="H24" s="31"/>
      <c r="I24" s="31"/>
      <c r="J24" s="31"/>
      <c r="K24" s="31"/>
      <c r="L24" s="31"/>
      <c r="M24" s="31"/>
      <c r="N24" s="31"/>
      <c r="O24" s="6"/>
      <c r="P24" s="6"/>
      <c r="Q24" s="6"/>
      <c r="R24" s="6"/>
      <c r="S24" s="6"/>
      <c r="T24" s="6"/>
      <c r="U24" s="31"/>
      <c r="V24" s="31"/>
      <c r="W24" s="31"/>
      <c r="X24" s="31"/>
      <c r="Y24" s="31"/>
      <c r="Z24" s="31"/>
      <c r="AA24" s="6" t="s">
        <v>1273</v>
      </c>
      <c r="AB24" s="31"/>
      <c r="AC24" s="31"/>
      <c r="AD24" s="31"/>
      <c r="AE24" s="31"/>
      <c r="AF24" s="31" t="s">
        <v>1196</v>
      </c>
      <c r="AG24" s="31"/>
      <c r="AH24" s="31"/>
      <c r="AI24" s="31"/>
      <c r="AJ24" s="31"/>
      <c r="AK24" s="23" t="s">
        <v>821</v>
      </c>
      <c r="AL24" s="21" t="s">
        <v>1207</v>
      </c>
      <c r="AM24" s="23" t="str">
        <f t="shared" si="0"/>
        <v>Programa Control Energetico</v>
      </c>
      <c r="AN24" s="23" t="s">
        <v>1208</v>
      </c>
    </row>
    <row r="25" spans="1:40" ht="60" x14ac:dyDescent="0.25">
      <c r="A25" s="6" t="s">
        <v>1060</v>
      </c>
      <c r="B25" s="6"/>
      <c r="C25" s="6" t="s">
        <v>1314</v>
      </c>
      <c r="D25" s="6"/>
      <c r="E25" s="31"/>
      <c r="F25" s="31"/>
      <c r="G25" s="31" t="s">
        <v>1319</v>
      </c>
      <c r="H25" s="31"/>
      <c r="I25" s="31"/>
      <c r="J25" s="31"/>
      <c r="K25" s="31"/>
      <c r="L25" s="31"/>
      <c r="M25" s="31"/>
      <c r="N25" s="31"/>
      <c r="O25" s="6"/>
      <c r="P25" s="6"/>
      <c r="Q25" s="6"/>
      <c r="R25" s="6"/>
      <c r="S25" s="6"/>
      <c r="T25" s="6"/>
      <c r="U25" s="31"/>
      <c r="V25" s="31"/>
      <c r="W25" s="31"/>
      <c r="X25" s="31"/>
      <c r="Y25" s="31"/>
      <c r="Z25" s="31"/>
      <c r="AA25" s="6" t="s">
        <v>1285</v>
      </c>
      <c r="AB25" s="31"/>
      <c r="AC25" s="31"/>
      <c r="AD25" s="31"/>
      <c r="AE25" s="31"/>
      <c r="AF25" s="31" t="s">
        <v>1197</v>
      </c>
      <c r="AG25" s="31"/>
      <c r="AH25" s="31"/>
      <c r="AI25" s="31"/>
      <c r="AJ25" s="31"/>
      <c r="AK25" s="23" t="s">
        <v>821</v>
      </c>
      <c r="AL25" s="21" t="s">
        <v>1255</v>
      </c>
      <c r="AM25" s="23" t="str">
        <f t="shared" si="0"/>
        <v>Programa Planeación Paisajístico</v>
      </c>
      <c r="AN25" s="23" t="s">
        <v>1256</v>
      </c>
    </row>
    <row r="26" spans="1:40" ht="60" x14ac:dyDescent="0.25">
      <c r="A26" s="6" t="s">
        <v>1096</v>
      </c>
      <c r="B26" s="6"/>
      <c r="C26" s="6" t="s">
        <v>1318</v>
      </c>
      <c r="D26" s="6"/>
      <c r="E26" s="31"/>
      <c r="F26" s="31"/>
      <c r="G26" s="31" t="s">
        <v>1338</v>
      </c>
      <c r="H26" s="31"/>
      <c r="I26" s="31"/>
      <c r="J26" s="31"/>
      <c r="K26" s="31"/>
      <c r="L26" s="31"/>
      <c r="M26" s="31"/>
      <c r="N26" s="31"/>
      <c r="O26" s="6"/>
      <c r="P26" s="6"/>
      <c r="Q26" s="6"/>
      <c r="R26" s="6"/>
      <c r="S26" s="6"/>
      <c r="T26" s="6"/>
      <c r="U26" s="31"/>
      <c r="V26" s="31"/>
      <c r="W26" s="31"/>
      <c r="X26" s="31"/>
      <c r="Y26" s="31"/>
      <c r="Z26" s="31"/>
      <c r="AA26" s="6" t="s">
        <v>1289</v>
      </c>
      <c r="AB26" s="31"/>
      <c r="AC26" s="31"/>
      <c r="AD26" s="31"/>
      <c r="AE26" s="31"/>
      <c r="AF26" s="31" t="s">
        <v>1198</v>
      </c>
      <c r="AG26" s="31"/>
      <c r="AH26" s="31"/>
      <c r="AI26" s="31"/>
      <c r="AJ26" s="31"/>
      <c r="AK26" s="23" t="s">
        <v>883</v>
      </c>
      <c r="AL26" s="21" t="s">
        <v>1260</v>
      </c>
      <c r="AM26" s="23" t="str">
        <f t="shared" si="0"/>
        <v>Procedimiento Denuncias Ambientales y de Patrimonio Cultural</v>
      </c>
      <c r="AN26" s="23" t="s">
        <v>1261</v>
      </c>
    </row>
    <row r="27" spans="1:40" ht="60" x14ac:dyDescent="0.25">
      <c r="A27" s="6" t="s">
        <v>820</v>
      </c>
      <c r="B27" s="6"/>
      <c r="C27" s="6" t="s">
        <v>1325</v>
      </c>
      <c r="D27" s="6"/>
      <c r="E27" s="31"/>
      <c r="F27" s="31"/>
      <c r="G27" s="31"/>
      <c r="H27" s="31"/>
      <c r="I27" s="31"/>
      <c r="J27" s="31"/>
      <c r="K27" s="31"/>
      <c r="L27" s="31"/>
      <c r="M27" s="31"/>
      <c r="N27" s="31"/>
      <c r="O27" s="6"/>
      <c r="P27" s="6"/>
      <c r="Q27" s="6"/>
      <c r="R27" s="6"/>
      <c r="S27" s="6"/>
      <c r="T27" s="6"/>
      <c r="U27" s="31"/>
      <c r="V27" s="31"/>
      <c r="W27" s="31"/>
      <c r="X27" s="31"/>
      <c r="Y27" s="31"/>
      <c r="Z27" s="31"/>
      <c r="AA27" s="6" t="s">
        <v>1292</v>
      </c>
      <c r="AB27" s="31"/>
      <c r="AC27" s="31"/>
      <c r="AD27" s="31"/>
      <c r="AE27" s="31"/>
      <c r="AF27" s="31" t="s">
        <v>1199</v>
      </c>
      <c r="AG27" s="31"/>
      <c r="AH27" s="31"/>
      <c r="AI27" s="31"/>
      <c r="AJ27" s="31"/>
      <c r="AK27" s="23" t="s">
        <v>847</v>
      </c>
      <c r="AL27" s="21" t="s">
        <v>1267</v>
      </c>
      <c r="AM27" s="23" t="str">
        <f t="shared" si="0"/>
        <v>Registro Control Piscina Termal</v>
      </c>
      <c r="AN27" s="23" t="s">
        <v>1268</v>
      </c>
    </row>
    <row r="28" spans="1:40" ht="30" x14ac:dyDescent="0.25">
      <c r="A28" s="6" t="s">
        <v>883</v>
      </c>
      <c r="B28" s="6"/>
      <c r="C28" s="6"/>
      <c r="D28" s="6"/>
      <c r="E28" s="31"/>
      <c r="F28" s="31"/>
      <c r="G28" s="31"/>
      <c r="H28" s="31"/>
      <c r="I28" s="31"/>
      <c r="J28" s="31"/>
      <c r="K28" s="31"/>
      <c r="L28" s="31"/>
      <c r="M28" s="31"/>
      <c r="N28" s="31"/>
      <c r="O28" s="6"/>
      <c r="P28" s="6"/>
      <c r="Q28" s="6"/>
      <c r="R28" s="6"/>
      <c r="S28" s="6"/>
      <c r="T28" s="6"/>
      <c r="U28" s="31"/>
      <c r="V28" s="31"/>
      <c r="W28" s="31"/>
      <c r="X28" s="31"/>
      <c r="Y28" s="31"/>
      <c r="Z28" s="31"/>
      <c r="AA28" s="6" t="s">
        <v>1293</v>
      </c>
      <c r="AB28" s="31"/>
      <c r="AC28" s="31"/>
      <c r="AD28" s="31"/>
      <c r="AE28" s="31"/>
      <c r="AF28" s="31" t="s">
        <v>1209</v>
      </c>
      <c r="AG28" s="31"/>
      <c r="AH28" s="31"/>
      <c r="AI28" s="31"/>
      <c r="AJ28" s="31"/>
      <c r="AK28" s="23" t="s">
        <v>883</v>
      </c>
      <c r="AL28" s="21" t="s">
        <v>1266</v>
      </c>
      <c r="AM28" s="23" t="str">
        <f t="shared" si="0"/>
        <v>Procedimiento Limpieza Piscinas</v>
      </c>
      <c r="AN28" s="23" t="s">
        <v>1269</v>
      </c>
    </row>
    <row r="29" spans="1:40" ht="60" x14ac:dyDescent="0.25">
      <c r="A29" s="6" t="s">
        <v>821</v>
      </c>
      <c r="B29" s="6"/>
      <c r="C29" s="6"/>
      <c r="D29" s="6"/>
      <c r="E29" s="31"/>
      <c r="F29" s="31"/>
      <c r="G29" s="31"/>
      <c r="H29" s="31"/>
      <c r="I29" s="31"/>
      <c r="J29" s="31"/>
      <c r="K29" s="31"/>
      <c r="L29" s="31"/>
      <c r="M29" s="31"/>
      <c r="N29" s="31"/>
      <c r="O29" s="6"/>
      <c r="P29" s="6"/>
      <c r="Q29" s="6"/>
      <c r="R29" s="6"/>
      <c r="S29" s="6"/>
      <c r="T29" s="6"/>
      <c r="U29" s="31"/>
      <c r="V29" s="31"/>
      <c r="W29" s="31"/>
      <c r="X29" s="31"/>
      <c r="Y29" s="31"/>
      <c r="Z29" s="31"/>
      <c r="AA29" s="6" t="s">
        <v>1296</v>
      </c>
      <c r="AB29" s="31"/>
      <c r="AC29" s="31"/>
      <c r="AD29" s="31"/>
      <c r="AE29" s="31"/>
      <c r="AF29" s="31" t="s">
        <v>1220</v>
      </c>
      <c r="AG29" s="31"/>
      <c r="AH29" s="31"/>
      <c r="AI29" s="31"/>
      <c r="AJ29" s="31"/>
      <c r="AK29" s="23" t="s">
        <v>847</v>
      </c>
      <c r="AL29" s="21" t="s">
        <v>1270</v>
      </c>
      <c r="AM29" s="23" t="str">
        <f t="shared" si="0"/>
        <v>Registro Control Piscinas Frías</v>
      </c>
      <c r="AN29" s="23" t="s">
        <v>1271</v>
      </c>
    </row>
    <row r="30" spans="1:40" ht="60" x14ac:dyDescent="0.25">
      <c r="A30" s="6" t="s">
        <v>847</v>
      </c>
      <c r="B30" s="6"/>
      <c r="C30" s="6"/>
      <c r="D30" s="6"/>
      <c r="E30" s="31"/>
      <c r="F30" s="31"/>
      <c r="G30" s="31"/>
      <c r="H30" s="31"/>
      <c r="I30" s="31"/>
      <c r="J30" s="31"/>
      <c r="K30" s="31"/>
      <c r="L30" s="31"/>
      <c r="M30" s="31"/>
      <c r="N30" s="31"/>
      <c r="O30" s="6"/>
      <c r="P30" s="6"/>
      <c r="Q30" s="6"/>
      <c r="R30" s="6"/>
      <c r="S30" s="6"/>
      <c r="T30" s="6"/>
      <c r="U30" s="31"/>
      <c r="V30" s="31"/>
      <c r="W30" s="31"/>
      <c r="X30" s="31"/>
      <c r="Y30" s="31"/>
      <c r="Z30" s="31"/>
      <c r="AA30" s="6" t="s">
        <v>1298</v>
      </c>
      <c r="AB30" s="31"/>
      <c r="AC30" s="31"/>
      <c r="AD30" s="31"/>
      <c r="AE30" s="31"/>
      <c r="AF30" s="31" t="s">
        <v>1223</v>
      </c>
      <c r="AG30" s="31"/>
      <c r="AH30" s="31"/>
      <c r="AI30" s="31"/>
      <c r="AJ30" s="31"/>
      <c r="AK30" s="23" t="s">
        <v>821</v>
      </c>
      <c r="AL30" s="21" t="s">
        <v>1290</v>
      </c>
      <c r="AM30" s="23" t="str">
        <f t="shared" si="0"/>
        <v>Programa Deschos Solidos</v>
      </c>
      <c r="AN30" s="23" t="s">
        <v>1291</v>
      </c>
    </row>
    <row r="31" spans="1:40" ht="45" x14ac:dyDescent="0.25">
      <c r="A31" s="6" t="s">
        <v>1126</v>
      </c>
      <c r="B31" s="6"/>
      <c r="C31" s="6"/>
      <c r="D31" s="6"/>
      <c r="E31" s="31"/>
      <c r="F31" s="31"/>
      <c r="G31" s="31"/>
      <c r="H31" s="31"/>
      <c r="I31" s="31"/>
      <c r="J31" s="31"/>
      <c r="K31" s="31"/>
      <c r="L31" s="31"/>
      <c r="M31" s="31"/>
      <c r="N31" s="31"/>
      <c r="O31" s="6"/>
      <c r="P31" s="6"/>
      <c r="Q31" s="6"/>
      <c r="R31" s="6"/>
      <c r="S31" s="6"/>
      <c r="T31" s="6"/>
      <c r="U31" s="31"/>
      <c r="V31" s="31"/>
      <c r="W31" s="31"/>
      <c r="X31" s="31"/>
      <c r="Y31" s="31"/>
      <c r="Z31" s="31"/>
      <c r="AA31" s="6" t="s">
        <v>1306</v>
      </c>
      <c r="AB31" s="31"/>
      <c r="AC31" s="31"/>
      <c r="AD31" s="31"/>
      <c r="AE31" s="31"/>
      <c r="AF31" s="31" t="s">
        <v>1232</v>
      </c>
      <c r="AG31" s="31"/>
      <c r="AH31" s="31"/>
      <c r="AI31" s="31"/>
      <c r="AJ31" s="31"/>
      <c r="AK31" s="23" t="s">
        <v>821</v>
      </c>
      <c r="AL31" s="21" t="s">
        <v>1301</v>
      </c>
      <c r="AM31" s="23" t="str">
        <f t="shared" si="0"/>
        <v>Programa Higiene Personal</v>
      </c>
      <c r="AN31" s="23" t="s">
        <v>1302</v>
      </c>
    </row>
    <row r="32" spans="1:40" ht="45" x14ac:dyDescent="0.25">
      <c r="A32" s="31" t="s">
        <v>1158</v>
      </c>
      <c r="B32" s="6"/>
      <c r="C32" s="6"/>
      <c r="D32" s="6"/>
      <c r="E32" s="31"/>
      <c r="F32" s="31"/>
      <c r="G32" s="31"/>
      <c r="H32" s="31"/>
      <c r="I32" s="31"/>
      <c r="J32" s="31"/>
      <c r="K32" s="31"/>
      <c r="L32" s="31"/>
      <c r="M32" s="31"/>
      <c r="N32" s="31"/>
      <c r="O32" s="6"/>
      <c r="P32" s="6"/>
      <c r="Q32" s="6"/>
      <c r="R32" s="6"/>
      <c r="S32" s="6"/>
      <c r="T32" s="6"/>
      <c r="U32" s="31"/>
      <c r="V32" s="31"/>
      <c r="W32" s="31"/>
      <c r="X32" s="31"/>
      <c r="Y32" s="31"/>
      <c r="Z32" s="31"/>
      <c r="AA32" s="6" t="s">
        <v>1307</v>
      </c>
      <c r="AB32" s="31"/>
      <c r="AC32" s="31"/>
      <c r="AD32" s="31"/>
      <c r="AE32" s="31"/>
      <c r="AF32" s="31" t="s">
        <v>1235</v>
      </c>
      <c r="AG32" s="31"/>
      <c r="AH32" s="31"/>
      <c r="AI32" s="31"/>
      <c r="AJ32" s="31"/>
      <c r="AK32" s="23" t="s">
        <v>821</v>
      </c>
      <c r="AL32" s="21" t="s">
        <v>1304</v>
      </c>
      <c r="AM32" s="23" t="str">
        <f t="shared" si="0"/>
        <v>Programa  Materias Primas, Equipos y Utensilios</v>
      </c>
      <c r="AN32" s="23" t="s">
        <v>1305</v>
      </c>
    </row>
    <row r="33" spans="1:40" ht="30" x14ac:dyDescent="0.25">
      <c r="A33" s="48" t="s">
        <v>1091</v>
      </c>
      <c r="B33" s="6"/>
      <c r="C33" s="6"/>
      <c r="D33" s="6"/>
      <c r="E33" s="31"/>
      <c r="F33" s="31"/>
      <c r="G33" s="31"/>
      <c r="H33" s="31"/>
      <c r="I33" s="31"/>
      <c r="J33" s="31"/>
      <c r="K33" s="31"/>
      <c r="L33" s="31"/>
      <c r="M33" s="31"/>
      <c r="N33" s="31"/>
      <c r="O33" s="6"/>
      <c r="P33" s="6"/>
      <c r="Q33" s="6"/>
      <c r="R33" s="6"/>
      <c r="S33" s="6"/>
      <c r="T33" s="6"/>
      <c r="U33" s="31"/>
      <c r="V33" s="31"/>
      <c r="W33" s="31"/>
      <c r="X33" s="31"/>
      <c r="Y33" s="31"/>
      <c r="Z33" s="31"/>
      <c r="AA33" s="6" t="s">
        <v>1309</v>
      </c>
      <c r="AB33" s="31"/>
      <c r="AC33" s="31"/>
      <c r="AD33" s="31"/>
      <c r="AE33" s="31"/>
      <c r="AF33" s="31" t="s">
        <v>1237</v>
      </c>
      <c r="AG33" s="31"/>
      <c r="AH33" s="31"/>
      <c r="AI33" s="31"/>
      <c r="AJ33" s="31"/>
      <c r="AK33" s="23" t="s">
        <v>847</v>
      </c>
      <c r="AL33" s="21" t="s">
        <v>1311</v>
      </c>
      <c r="AM33" s="23" t="str">
        <f t="shared" si="0"/>
        <v xml:space="preserve">Registro Control Equipos Frios </v>
      </c>
      <c r="AN33" s="23" t="s">
        <v>1312</v>
      </c>
    </row>
    <row r="34" spans="1:40" ht="45" x14ac:dyDescent="0.25">
      <c r="A34" s="64" t="s">
        <v>1104</v>
      </c>
      <c r="AA34" s="30" t="s">
        <v>1310</v>
      </c>
      <c r="AF34" s="30" t="s">
        <v>1238</v>
      </c>
      <c r="AK34" s="23" t="s">
        <v>821</v>
      </c>
      <c r="AL34" s="21" t="s">
        <v>1314</v>
      </c>
      <c r="AM34" s="23" t="str">
        <f t="shared" si="0"/>
        <v>Programa Almacenamiento Bodegas Cocina</v>
      </c>
      <c r="AN34" s="23" t="s">
        <v>1315</v>
      </c>
    </row>
    <row r="35" spans="1:40" ht="45" x14ac:dyDescent="0.25">
      <c r="A35" s="64" t="s">
        <v>1113</v>
      </c>
      <c r="AA35" s="30" t="s">
        <v>1313</v>
      </c>
      <c r="AF35" s="30" t="s">
        <v>1240</v>
      </c>
      <c r="AK35" s="23" t="s">
        <v>821</v>
      </c>
      <c r="AL35" s="21" t="s">
        <v>1318</v>
      </c>
      <c r="AM35" s="23" t="str">
        <f t="shared" si="0"/>
        <v>Programa SPA</v>
      </c>
      <c r="AN35" s="23"/>
    </row>
    <row r="36" spans="1:40" ht="60" x14ac:dyDescent="0.25">
      <c r="A36" s="64" t="s">
        <v>1165</v>
      </c>
      <c r="AA36" s="30" t="s">
        <v>1316</v>
      </c>
      <c r="AF36" s="30" t="s">
        <v>1250</v>
      </c>
      <c r="AK36" s="23" t="s">
        <v>821</v>
      </c>
      <c r="AL36" s="21" t="s">
        <v>1325</v>
      </c>
      <c r="AM36" s="23" t="str">
        <f t="shared" si="0"/>
        <v>Programa Mantenimiento Piscinas</v>
      </c>
      <c r="AN36" s="23"/>
    </row>
    <row r="37" spans="1:40" ht="45" x14ac:dyDescent="0.25">
      <c r="A37" s="30" t="s">
        <v>1178</v>
      </c>
      <c r="AA37" s="30" t="s">
        <v>1317</v>
      </c>
      <c r="AF37" s="30" t="s">
        <v>1251</v>
      </c>
      <c r="AK37" s="23"/>
      <c r="AL37" s="21"/>
      <c r="AM37" s="23" t="str">
        <f t="shared" si="0"/>
        <v xml:space="preserve"> </v>
      </c>
      <c r="AN37" s="23"/>
    </row>
    <row r="38" spans="1:40" ht="60" x14ac:dyDescent="0.25">
      <c r="AA38" s="30" t="s">
        <v>1320</v>
      </c>
      <c r="AF38" s="30" t="s">
        <v>1254</v>
      </c>
      <c r="AK38" s="23"/>
      <c r="AL38" s="21"/>
      <c r="AM38" s="23" t="str">
        <f t="shared" si="0"/>
        <v xml:space="preserve"> </v>
      </c>
      <c r="AN38" s="23"/>
    </row>
    <row r="39" spans="1:40" ht="60" x14ac:dyDescent="0.25">
      <c r="AA39" s="30" t="s">
        <v>1322</v>
      </c>
      <c r="AF39" s="30" t="s">
        <v>1257</v>
      </c>
      <c r="AK39" s="23"/>
      <c r="AL39" s="21"/>
      <c r="AM39" s="23" t="str">
        <f t="shared" si="0"/>
        <v xml:space="preserve"> </v>
      </c>
      <c r="AN39" s="23"/>
    </row>
    <row r="40" spans="1:40" ht="60" x14ac:dyDescent="0.25">
      <c r="AA40" s="30" t="s">
        <v>1323</v>
      </c>
      <c r="AF40" s="30" t="s">
        <v>1263</v>
      </c>
      <c r="AK40" s="23"/>
      <c r="AL40" s="21"/>
      <c r="AM40" s="23" t="str">
        <f t="shared" si="0"/>
        <v xml:space="preserve"> </v>
      </c>
      <c r="AN40" s="23"/>
    </row>
    <row r="41" spans="1:40" ht="45" x14ac:dyDescent="0.25">
      <c r="AA41" s="30" t="s">
        <v>1324</v>
      </c>
      <c r="AF41" s="30" t="s">
        <v>1264</v>
      </c>
      <c r="AK41" s="23"/>
      <c r="AL41" s="21"/>
      <c r="AM41" s="23" t="str">
        <f t="shared" si="0"/>
        <v xml:space="preserve"> </v>
      </c>
      <c r="AN41" s="23"/>
    </row>
    <row r="42" spans="1:40" ht="60" x14ac:dyDescent="0.25">
      <c r="AA42" s="30" t="s">
        <v>1327</v>
      </c>
      <c r="AF42" s="30" t="s">
        <v>1265</v>
      </c>
      <c r="AK42" s="23"/>
      <c r="AL42" s="21"/>
      <c r="AM42" s="23" t="str">
        <f t="shared" si="0"/>
        <v xml:space="preserve"> </v>
      </c>
      <c r="AN42" s="23"/>
    </row>
    <row r="43" spans="1:40" ht="45" x14ac:dyDescent="0.25">
      <c r="AA43" s="30" t="s">
        <v>1328</v>
      </c>
      <c r="AF43" s="30" t="s">
        <v>1275</v>
      </c>
      <c r="AK43" s="23"/>
      <c r="AL43" s="21"/>
      <c r="AM43" s="23" t="str">
        <f t="shared" si="0"/>
        <v xml:space="preserve"> </v>
      </c>
      <c r="AN43" s="23"/>
    </row>
    <row r="44" spans="1:40" ht="60" x14ac:dyDescent="0.25">
      <c r="AA44" s="30" t="s">
        <v>1330</v>
      </c>
      <c r="AF44" s="30" t="s">
        <v>1278</v>
      </c>
      <c r="AK44" s="23"/>
      <c r="AL44" s="21"/>
      <c r="AM44" s="23" t="str">
        <f t="shared" si="0"/>
        <v xml:space="preserve"> </v>
      </c>
      <c r="AN44" s="23"/>
    </row>
    <row r="45" spans="1:40" ht="30" x14ac:dyDescent="0.25">
      <c r="AA45" s="30" t="s">
        <v>1331</v>
      </c>
      <c r="AF45" s="30" t="s">
        <v>1280</v>
      </c>
      <c r="AK45" s="23"/>
      <c r="AL45" s="21"/>
      <c r="AM45" s="23" t="str">
        <f t="shared" si="0"/>
        <v xml:space="preserve"> </v>
      </c>
      <c r="AN45" s="23"/>
    </row>
    <row r="46" spans="1:40" ht="45" x14ac:dyDescent="0.25">
      <c r="AA46" s="30" t="s">
        <v>1337</v>
      </c>
      <c r="AF46" s="30" t="s">
        <v>1283</v>
      </c>
      <c r="AK46" s="23"/>
      <c r="AL46" s="21"/>
      <c r="AM46" s="23" t="str">
        <f t="shared" si="0"/>
        <v xml:space="preserve"> </v>
      </c>
      <c r="AN46" s="23"/>
    </row>
    <row r="47" spans="1:40" ht="75" x14ac:dyDescent="0.25">
      <c r="AA47" s="30" t="s">
        <v>1339</v>
      </c>
      <c r="AF47" s="30" t="s">
        <v>1286</v>
      </c>
      <c r="AK47" s="23"/>
      <c r="AL47" s="21"/>
      <c r="AM47" s="23" t="str">
        <f t="shared" si="0"/>
        <v xml:space="preserve"> </v>
      </c>
      <c r="AN47" s="23"/>
    </row>
    <row r="48" spans="1:40" ht="30" x14ac:dyDescent="0.25">
      <c r="AA48" s="30" t="s">
        <v>1340</v>
      </c>
      <c r="AF48" s="30" t="s">
        <v>1294</v>
      </c>
      <c r="AK48" s="23"/>
      <c r="AL48" s="21"/>
      <c r="AM48" s="23" t="str">
        <f t="shared" si="0"/>
        <v xml:space="preserve"> </v>
      </c>
      <c r="AN48" s="23"/>
    </row>
    <row r="49" spans="27:40" ht="45" x14ac:dyDescent="0.25">
      <c r="AA49" s="30" t="s">
        <v>1341</v>
      </c>
      <c r="AF49" s="30" t="s">
        <v>1297</v>
      </c>
      <c r="AK49" s="23"/>
      <c r="AL49" s="21"/>
      <c r="AM49" s="23" t="str">
        <f t="shared" si="0"/>
        <v xml:space="preserve"> </v>
      </c>
      <c r="AN49" s="23"/>
    </row>
    <row r="50" spans="27:40" ht="45" x14ac:dyDescent="0.25">
      <c r="AA50" s="30" t="s">
        <v>1342</v>
      </c>
      <c r="AF50" s="30" t="s">
        <v>1299</v>
      </c>
      <c r="AK50" s="23"/>
      <c r="AL50" s="21"/>
      <c r="AM50" s="23" t="str">
        <f t="shared" si="0"/>
        <v xml:space="preserve"> </v>
      </c>
      <c r="AN50" s="23"/>
    </row>
    <row r="51" spans="27:40" ht="45" x14ac:dyDescent="0.25">
      <c r="AA51" s="30" t="s">
        <v>1343</v>
      </c>
      <c r="AF51" s="30" t="s">
        <v>1300</v>
      </c>
      <c r="AK51" s="23"/>
      <c r="AL51" s="21"/>
      <c r="AM51" s="23" t="str">
        <f t="shared" si="0"/>
        <v xml:space="preserve"> </v>
      </c>
      <c r="AN51" s="23"/>
    </row>
    <row r="52" spans="27:40" x14ac:dyDescent="0.25">
      <c r="AF52" s="30" t="s">
        <v>1321</v>
      </c>
      <c r="AK52" s="23"/>
      <c r="AL52" s="21"/>
      <c r="AM52" s="23" t="str">
        <f t="shared" si="0"/>
        <v xml:space="preserve"> </v>
      </c>
      <c r="AN52" s="23"/>
    </row>
    <row r="53" spans="27:40" ht="60" x14ac:dyDescent="0.25">
      <c r="AF53" s="30" t="s">
        <v>1329</v>
      </c>
      <c r="AK53" s="23"/>
      <c r="AL53" s="21"/>
      <c r="AM53" s="23" t="str">
        <f t="shared" si="0"/>
        <v xml:space="preserve"> </v>
      </c>
      <c r="AN53" s="23"/>
    </row>
    <row r="54" spans="27:40" ht="75" x14ac:dyDescent="0.25">
      <c r="AF54" s="30" t="s">
        <v>1349</v>
      </c>
      <c r="AK54" s="23"/>
      <c r="AL54" s="21"/>
      <c r="AM54" s="23" t="str">
        <f t="shared" si="0"/>
        <v xml:space="preserve"> </v>
      </c>
      <c r="AN54" s="23"/>
    </row>
    <row r="55" spans="27:40" x14ac:dyDescent="0.25">
      <c r="AK55" s="23"/>
      <c r="AL55" s="21"/>
      <c r="AM55" s="23" t="str">
        <f t="shared" si="0"/>
        <v xml:space="preserve"> </v>
      </c>
      <c r="AN55" s="23"/>
    </row>
    <row r="56" spans="27:40" x14ac:dyDescent="0.25">
      <c r="AK56" s="23"/>
      <c r="AL56" s="21"/>
      <c r="AM56" s="23" t="str">
        <f t="shared" si="0"/>
        <v xml:space="preserve"> </v>
      </c>
      <c r="AN56" s="23"/>
    </row>
    <row r="57" spans="27:40" x14ac:dyDescent="0.25">
      <c r="AK57" s="23"/>
      <c r="AL57" s="21"/>
      <c r="AM57" s="23" t="str">
        <f t="shared" si="0"/>
        <v xml:space="preserve"> </v>
      </c>
      <c r="AN57" s="23"/>
    </row>
    <row r="58" spans="27:40" x14ac:dyDescent="0.25">
      <c r="AK58" s="23"/>
      <c r="AL58" s="21"/>
      <c r="AM58" s="23" t="str">
        <f t="shared" si="0"/>
        <v xml:space="preserve"> </v>
      </c>
      <c r="AN58" s="23"/>
    </row>
    <row r="59" spans="27:40" x14ac:dyDescent="0.25">
      <c r="AK59" s="23"/>
      <c r="AL59" s="21"/>
      <c r="AM59" s="23" t="str">
        <f t="shared" si="0"/>
        <v xml:space="preserve"> </v>
      </c>
      <c r="AN59" s="23"/>
    </row>
    <row r="60" spans="27:40" x14ac:dyDescent="0.25">
      <c r="AK60" s="23"/>
      <c r="AL60" s="21"/>
      <c r="AM60" s="23" t="str">
        <f t="shared" si="0"/>
        <v xml:space="preserve"> </v>
      </c>
      <c r="AN60" s="23"/>
    </row>
    <row r="61" spans="27:40" x14ac:dyDescent="0.25">
      <c r="AK61" s="23"/>
      <c r="AL61" s="21"/>
      <c r="AM61" s="23" t="str">
        <f t="shared" si="0"/>
        <v xml:space="preserve"> </v>
      </c>
      <c r="AN61" s="23"/>
    </row>
    <row r="62" spans="27:40" x14ac:dyDescent="0.25">
      <c r="AK62" s="23"/>
      <c r="AL62" s="21"/>
      <c r="AM62" s="23" t="str">
        <f t="shared" si="0"/>
        <v xml:space="preserve"> </v>
      </c>
      <c r="AN62" s="23"/>
    </row>
    <row r="63" spans="27:40" x14ac:dyDescent="0.25">
      <c r="AK63" s="23"/>
      <c r="AL63" s="21"/>
      <c r="AM63" s="23" t="str">
        <f t="shared" si="0"/>
        <v xml:space="preserve"> </v>
      </c>
      <c r="AN63" s="23"/>
    </row>
    <row r="64" spans="27:40" x14ac:dyDescent="0.25">
      <c r="AK64" s="23"/>
      <c r="AL64" s="21"/>
      <c r="AM64" s="23" t="str">
        <f t="shared" si="0"/>
        <v xml:space="preserve"> </v>
      </c>
      <c r="AN64" s="23"/>
    </row>
    <row r="65" spans="37:40" x14ac:dyDescent="0.25">
      <c r="AK65" s="23"/>
      <c r="AL65" s="21"/>
      <c r="AM65" s="23" t="str">
        <f t="shared" si="0"/>
        <v xml:space="preserve"> </v>
      </c>
      <c r="AN65" s="23"/>
    </row>
    <row r="66" spans="37:40" x14ac:dyDescent="0.25">
      <c r="AK66" s="23"/>
      <c r="AL66" s="21"/>
      <c r="AM66" s="23" t="str">
        <f t="shared" si="0"/>
        <v xml:space="preserve"> </v>
      </c>
      <c r="AN66" s="23"/>
    </row>
    <row r="67" spans="37:40" x14ac:dyDescent="0.25">
      <c r="AK67" s="23"/>
      <c r="AL67" s="21"/>
      <c r="AM67" s="23" t="str">
        <f t="shared" si="0"/>
        <v xml:space="preserve"> </v>
      </c>
      <c r="AN67" s="23"/>
    </row>
    <row r="68" spans="37:40" x14ac:dyDescent="0.25">
      <c r="AK68" s="23"/>
      <c r="AL68" s="21"/>
      <c r="AM68" s="23" t="str">
        <f t="shared" si="0"/>
        <v xml:space="preserve"> </v>
      </c>
      <c r="AN68" s="23"/>
    </row>
    <row r="69" spans="37:40" x14ac:dyDescent="0.25">
      <c r="AK69" s="23"/>
      <c r="AL69" s="21"/>
      <c r="AM69" s="23" t="str">
        <f t="shared" ref="AM69:AM100" si="1">CONCATENATE(AK69," ",AL69)</f>
        <v xml:space="preserve"> </v>
      </c>
      <c r="AN69" s="23"/>
    </row>
    <row r="70" spans="37:40" x14ac:dyDescent="0.25">
      <c r="AK70" s="23"/>
      <c r="AL70" s="21"/>
      <c r="AM70" s="23" t="str">
        <f t="shared" si="1"/>
        <v xml:space="preserve"> </v>
      </c>
      <c r="AN70" s="23"/>
    </row>
    <row r="71" spans="37:40" x14ac:dyDescent="0.25">
      <c r="AK71" s="23"/>
      <c r="AL71" s="21"/>
      <c r="AM71" s="23" t="str">
        <f t="shared" si="1"/>
        <v xml:space="preserve"> </v>
      </c>
      <c r="AN71" s="23"/>
    </row>
    <row r="72" spans="37:40" x14ac:dyDescent="0.25">
      <c r="AK72" s="23"/>
      <c r="AL72" s="21"/>
      <c r="AM72" s="23" t="str">
        <f t="shared" si="1"/>
        <v xml:space="preserve"> </v>
      </c>
      <c r="AN72" s="23"/>
    </row>
    <row r="73" spans="37:40" x14ac:dyDescent="0.25">
      <c r="AK73" s="23"/>
      <c r="AL73" s="21"/>
      <c r="AM73" s="23" t="str">
        <f t="shared" si="1"/>
        <v xml:space="preserve"> </v>
      </c>
      <c r="AN73" s="23"/>
    </row>
    <row r="74" spans="37:40" x14ac:dyDescent="0.25">
      <c r="AK74" s="23"/>
      <c r="AL74" s="21"/>
      <c r="AM74" s="23" t="str">
        <f t="shared" si="1"/>
        <v xml:space="preserve"> </v>
      </c>
      <c r="AN74" s="23"/>
    </row>
    <row r="75" spans="37:40" x14ac:dyDescent="0.25">
      <c r="AK75" s="23"/>
      <c r="AL75" s="21"/>
      <c r="AM75" s="23" t="str">
        <f t="shared" si="1"/>
        <v xml:space="preserve"> </v>
      </c>
      <c r="AN75" s="23"/>
    </row>
    <row r="76" spans="37:40" x14ac:dyDescent="0.25">
      <c r="AK76" s="23"/>
      <c r="AL76" s="21"/>
      <c r="AM76" s="23" t="str">
        <f t="shared" si="1"/>
        <v xml:space="preserve"> </v>
      </c>
      <c r="AN76" s="23"/>
    </row>
    <row r="77" spans="37:40" x14ac:dyDescent="0.25">
      <c r="AK77" s="23"/>
      <c r="AL77" s="21"/>
      <c r="AM77" s="23" t="str">
        <f t="shared" si="1"/>
        <v xml:space="preserve"> </v>
      </c>
      <c r="AN77" s="23"/>
    </row>
    <row r="78" spans="37:40" x14ac:dyDescent="0.25">
      <c r="AK78" s="23"/>
      <c r="AL78" s="21"/>
      <c r="AM78" s="23" t="str">
        <f t="shared" si="1"/>
        <v xml:space="preserve"> </v>
      </c>
      <c r="AN78" s="23"/>
    </row>
    <row r="79" spans="37:40" x14ac:dyDescent="0.25">
      <c r="AK79" s="23"/>
      <c r="AL79" s="21"/>
      <c r="AM79" s="23" t="str">
        <f t="shared" si="1"/>
        <v xml:space="preserve"> </v>
      </c>
      <c r="AN79" s="23"/>
    </row>
    <row r="80" spans="37:40" x14ac:dyDescent="0.25">
      <c r="AK80" s="23"/>
      <c r="AL80" s="21"/>
      <c r="AM80" s="23" t="str">
        <f t="shared" si="1"/>
        <v xml:space="preserve"> </v>
      </c>
      <c r="AN80" s="23"/>
    </row>
    <row r="81" spans="37:40" x14ac:dyDescent="0.25">
      <c r="AK81" s="23"/>
      <c r="AL81" s="21"/>
      <c r="AM81" s="23" t="str">
        <f t="shared" si="1"/>
        <v xml:space="preserve"> </v>
      </c>
      <c r="AN81" s="23"/>
    </row>
    <row r="82" spans="37:40" x14ac:dyDescent="0.25">
      <c r="AK82" s="23"/>
      <c r="AL82" s="21"/>
      <c r="AM82" s="23" t="str">
        <f t="shared" si="1"/>
        <v xml:space="preserve"> </v>
      </c>
      <c r="AN82" s="23"/>
    </row>
    <row r="83" spans="37:40" x14ac:dyDescent="0.25">
      <c r="AK83" s="23"/>
      <c r="AL83" s="21"/>
      <c r="AM83" s="23" t="str">
        <f t="shared" si="1"/>
        <v xml:space="preserve"> </v>
      </c>
      <c r="AN83" s="23"/>
    </row>
    <row r="84" spans="37:40" x14ac:dyDescent="0.25">
      <c r="AK84" s="23"/>
      <c r="AL84" s="21"/>
      <c r="AM84" s="23" t="str">
        <f t="shared" si="1"/>
        <v xml:space="preserve"> </v>
      </c>
      <c r="AN84" s="23"/>
    </row>
    <row r="85" spans="37:40" x14ac:dyDescent="0.25">
      <c r="AK85" s="23"/>
      <c r="AL85" s="21"/>
      <c r="AM85" s="23" t="str">
        <f t="shared" si="1"/>
        <v xml:space="preserve"> </v>
      </c>
      <c r="AN85" s="23"/>
    </row>
    <row r="86" spans="37:40" x14ac:dyDescent="0.25">
      <c r="AK86" s="23"/>
      <c r="AL86" s="21"/>
      <c r="AM86" s="23" t="str">
        <f t="shared" si="1"/>
        <v xml:space="preserve"> </v>
      </c>
      <c r="AN86" s="23"/>
    </row>
    <row r="87" spans="37:40" x14ac:dyDescent="0.25">
      <c r="AK87" s="23"/>
      <c r="AL87" s="21"/>
      <c r="AM87" s="23" t="str">
        <f t="shared" si="1"/>
        <v xml:space="preserve"> </v>
      </c>
      <c r="AN87" s="23"/>
    </row>
    <row r="88" spans="37:40" x14ac:dyDescent="0.25">
      <c r="AK88" s="23"/>
      <c r="AL88" s="21"/>
      <c r="AM88" s="23" t="str">
        <f t="shared" si="1"/>
        <v xml:space="preserve"> </v>
      </c>
      <c r="AN88" s="23"/>
    </row>
    <row r="89" spans="37:40" x14ac:dyDescent="0.25">
      <c r="AK89" s="23"/>
      <c r="AL89" s="21"/>
      <c r="AM89" s="23" t="str">
        <f t="shared" si="1"/>
        <v xml:space="preserve"> </v>
      </c>
      <c r="AN89" s="23"/>
    </row>
    <row r="90" spans="37:40" x14ac:dyDescent="0.25">
      <c r="AK90" s="23"/>
      <c r="AL90" s="21"/>
      <c r="AM90" s="23" t="str">
        <f t="shared" si="1"/>
        <v xml:space="preserve"> </v>
      </c>
      <c r="AN90" s="23"/>
    </row>
    <row r="91" spans="37:40" x14ac:dyDescent="0.25">
      <c r="AK91" s="23"/>
      <c r="AL91" s="21"/>
      <c r="AM91" s="23" t="str">
        <f t="shared" si="1"/>
        <v xml:space="preserve"> </v>
      </c>
      <c r="AN91" s="23"/>
    </row>
    <row r="92" spans="37:40" x14ac:dyDescent="0.25">
      <c r="AK92" s="23"/>
      <c r="AL92" s="21"/>
      <c r="AM92" s="23" t="str">
        <f t="shared" si="1"/>
        <v xml:space="preserve"> </v>
      </c>
      <c r="AN92" s="23"/>
    </row>
    <row r="93" spans="37:40" x14ac:dyDescent="0.25">
      <c r="AK93" s="23"/>
      <c r="AL93" s="21"/>
      <c r="AM93" s="23" t="str">
        <f t="shared" si="1"/>
        <v xml:space="preserve"> </v>
      </c>
      <c r="AN93" s="23"/>
    </row>
    <row r="94" spans="37:40" x14ac:dyDescent="0.25">
      <c r="AK94" s="23"/>
      <c r="AL94" s="21"/>
      <c r="AM94" s="23" t="str">
        <f t="shared" si="1"/>
        <v xml:space="preserve"> </v>
      </c>
      <c r="AN94" s="23"/>
    </row>
    <row r="95" spans="37:40" x14ac:dyDescent="0.25">
      <c r="AK95" s="23"/>
      <c r="AL95" s="21"/>
      <c r="AM95" s="23" t="str">
        <f t="shared" si="1"/>
        <v xml:space="preserve"> </v>
      </c>
      <c r="AN95" s="23"/>
    </row>
    <row r="96" spans="37:40" x14ac:dyDescent="0.25">
      <c r="AK96" s="23"/>
      <c r="AL96" s="21"/>
      <c r="AM96" s="23" t="str">
        <f t="shared" si="1"/>
        <v xml:space="preserve"> </v>
      </c>
      <c r="AN96" s="23"/>
    </row>
    <row r="97" spans="37:40" x14ac:dyDescent="0.25">
      <c r="AK97" s="23"/>
      <c r="AL97" s="21"/>
      <c r="AM97" s="23" t="str">
        <f t="shared" si="1"/>
        <v xml:space="preserve"> </v>
      </c>
      <c r="AN97" s="23"/>
    </row>
    <row r="98" spans="37:40" x14ac:dyDescent="0.25">
      <c r="AK98" s="23"/>
      <c r="AL98" s="21"/>
      <c r="AM98" s="23" t="str">
        <f t="shared" si="1"/>
        <v xml:space="preserve"> </v>
      </c>
      <c r="AN98" s="23"/>
    </row>
    <row r="99" spans="37:40" x14ac:dyDescent="0.25">
      <c r="AK99" s="23"/>
      <c r="AL99" s="21"/>
      <c r="AM99" s="23" t="str">
        <f t="shared" si="1"/>
        <v xml:space="preserve"> </v>
      </c>
      <c r="AN99" s="23"/>
    </row>
    <row r="100" spans="37:40" x14ac:dyDescent="0.25">
      <c r="AK100" s="23"/>
      <c r="AL100" s="21"/>
      <c r="AM100" s="23" t="str">
        <f t="shared" si="1"/>
        <v xml:space="preserve"> </v>
      </c>
      <c r="AN100" s="23"/>
    </row>
    <row r="101" spans="37:40" x14ac:dyDescent="0.25">
      <c r="AL101" s="24"/>
      <c r="AM101" s="16" t="str">
        <f>CONCATENATE(AK101," ",AL101)</f>
        <v xml:space="preserve"> </v>
      </c>
    </row>
  </sheetData>
  <sortState ref="A4:A37">
    <sortCondition ref="A4"/>
  </sortState>
  <dataValidations count="2">
    <dataValidation type="list" allowBlank="1" showInputMessage="1" showErrorMessage="1" sqref="AL4:AL101">
      <formula1>INDIRECT(AK4)</formula1>
    </dataValidation>
    <dataValidation type="list" allowBlank="1" showInputMessage="1" showErrorMessage="1" sqref="AK4:AK101 AF8">
      <formula1>Evidencia</formula1>
    </dataValidation>
  </dataValidations>
  <pageMargins left="0.7" right="0.7" top="0.75" bottom="0.75" header="0.3" footer="0.3"/>
  <pageSetup paperSize="9" orientation="portrait" horizontalDpi="203" verticalDpi="20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626"/>
  <sheetViews>
    <sheetView tabSelected="1" zoomScale="115" zoomScaleNormal="115" workbookViewId="0">
      <pane xSplit="7" ySplit="1" topLeftCell="H280" activePane="bottomRight" state="frozen"/>
      <selection pane="topRight" activeCell="H1" sqref="H1"/>
      <selection pane="bottomLeft" activeCell="A2" sqref="A2"/>
      <selection pane="bottomRight" activeCell="F285" sqref="F285"/>
    </sheetView>
  </sheetViews>
  <sheetFormatPr baseColWidth="10" defaultRowHeight="15" x14ac:dyDescent="0.25"/>
  <cols>
    <col min="1" max="1" width="2" style="1" bestFit="1" customWidth="1"/>
    <col min="2" max="2" width="5.140625" style="1" bestFit="1" customWidth="1"/>
    <col min="3" max="3" width="6.7109375" style="1" bestFit="1" customWidth="1"/>
    <col min="4" max="4" width="8.28515625" style="1" bestFit="1" customWidth="1"/>
    <col min="5" max="5" width="65.42578125" style="16" customWidth="1"/>
    <col min="6" max="6" width="11.42578125" style="27" customWidth="1"/>
    <col min="7" max="7" width="14.42578125" style="27" customWidth="1"/>
    <col min="8" max="8" width="14" style="27" customWidth="1"/>
    <col min="9" max="9" width="16.140625" style="27" customWidth="1"/>
    <col min="10" max="10" width="13.42578125" style="27" customWidth="1"/>
    <col min="11" max="11" width="15.140625" style="27" customWidth="1"/>
    <col min="12" max="13" width="11.42578125" style="25" customWidth="1"/>
    <col min="14" max="14" width="22.28515625" style="25" customWidth="1"/>
    <col min="15" max="15" width="18.140625" customWidth="1"/>
    <col min="16" max="18" width="11.42578125" customWidth="1"/>
    <col min="19" max="19" width="35.140625" style="32" customWidth="1"/>
    <col min="20" max="20" width="11.42578125" style="33"/>
    <col min="22" max="22" width="36" bestFit="1" customWidth="1"/>
  </cols>
  <sheetData>
    <row r="1" spans="1:21" ht="30" x14ac:dyDescent="0.25">
      <c r="F1" s="27" t="s">
        <v>808</v>
      </c>
      <c r="G1" s="27" t="s">
        <v>813</v>
      </c>
      <c r="H1" s="27" t="s">
        <v>864</v>
      </c>
      <c r="I1" s="27" t="s">
        <v>865</v>
      </c>
      <c r="J1" s="27" t="s">
        <v>866</v>
      </c>
      <c r="K1" s="27" t="s">
        <v>867</v>
      </c>
      <c r="L1" s="25" t="s">
        <v>842</v>
      </c>
      <c r="N1" s="25" t="s">
        <v>841</v>
      </c>
    </row>
    <row r="2" spans="1:21" ht="60" x14ac:dyDescent="0.25">
      <c r="A2" s="95">
        <v>1</v>
      </c>
      <c r="B2" s="7"/>
      <c r="C2" s="7"/>
      <c r="D2" s="7"/>
      <c r="E2" s="12" t="s">
        <v>0</v>
      </c>
      <c r="G2" s="27" t="s">
        <v>886</v>
      </c>
      <c r="L2" s="25" t="str">
        <f>IF(H2&gt;0,VLOOKUP(N2,Hoja1!AM$3:AN$100,2,0),"")</f>
        <v/>
      </c>
      <c r="N2" s="25" t="str">
        <f>CONCATENATE(H2," ",I2)</f>
        <v xml:space="preserve"> </v>
      </c>
      <c r="P2" t="s">
        <v>1040</v>
      </c>
      <c r="Q2" t="s">
        <v>1041</v>
      </c>
      <c r="R2" t="s">
        <v>955</v>
      </c>
      <c r="T2" s="34" t="s">
        <v>1042</v>
      </c>
      <c r="U2" s="34" t="s">
        <v>1043</v>
      </c>
    </row>
    <row r="3" spans="1:21" ht="21.75" x14ac:dyDescent="0.25">
      <c r="A3" s="95"/>
      <c r="B3" s="95" t="s">
        <v>126</v>
      </c>
      <c r="C3" s="7"/>
      <c r="D3" s="7"/>
      <c r="E3" s="13" t="s">
        <v>1</v>
      </c>
      <c r="G3" s="27">
        <f t="shared" ref="G3:G76" si="0">COUNTIF(J3:K3,"=*")</f>
        <v>0</v>
      </c>
      <c r="L3" s="25" t="str">
        <f>IF(H3&gt;0,VLOOKUP(N3,Hoja1!AM$3:AN$100,2,0),"")</f>
        <v/>
      </c>
      <c r="N3" s="25" t="str">
        <f>CONCATENATE(H3," ",I3)</f>
        <v xml:space="preserve"> </v>
      </c>
      <c r="T3"/>
    </row>
    <row r="4" spans="1:21" ht="45" x14ac:dyDescent="0.25">
      <c r="A4" s="95"/>
      <c r="B4" s="95"/>
      <c r="C4" s="7"/>
      <c r="D4" s="7"/>
      <c r="E4" s="14" t="s">
        <v>2</v>
      </c>
      <c r="G4" s="27">
        <f t="shared" si="0"/>
        <v>0</v>
      </c>
      <c r="L4" s="25" t="str">
        <f>IF(H4&gt;0,VLOOKUP(N4,Hoja1!AM$3:AN$100,2,0),"")</f>
        <v/>
      </c>
      <c r="N4" s="25" t="str">
        <f t="shared" ref="N4:N78" si="1">CONCATENATE(H4," ",I4)</f>
        <v xml:space="preserve"> </v>
      </c>
      <c r="T4"/>
    </row>
    <row r="5" spans="1:21" ht="40.5" x14ac:dyDescent="0.25">
      <c r="A5" s="95"/>
      <c r="B5" s="95"/>
      <c r="C5" s="95" t="s">
        <v>127</v>
      </c>
      <c r="D5" s="7"/>
      <c r="E5" s="15" t="s">
        <v>3</v>
      </c>
      <c r="G5" s="27">
        <f t="shared" si="0"/>
        <v>0</v>
      </c>
      <c r="L5" s="25" t="str">
        <f>IF(H5&gt;0,VLOOKUP(N5,Hoja1!AM$3:AN$100,2,0),"")</f>
        <v/>
      </c>
      <c r="N5" s="25" t="str">
        <f t="shared" si="1"/>
        <v xml:space="preserve"> </v>
      </c>
      <c r="T5"/>
    </row>
    <row r="6" spans="1:21" ht="30" x14ac:dyDescent="0.25">
      <c r="A6" s="95"/>
      <c r="B6" s="95"/>
      <c r="C6" s="95"/>
      <c r="D6" s="7" t="s">
        <v>142</v>
      </c>
      <c r="E6" s="18" t="s">
        <v>4</v>
      </c>
      <c r="G6" s="27">
        <f t="shared" si="0"/>
        <v>0</v>
      </c>
      <c r="H6" s="27" t="s">
        <v>845</v>
      </c>
      <c r="I6" s="27" t="s">
        <v>846</v>
      </c>
      <c r="L6" s="25" t="str">
        <f>IF(H6&gt;0,VLOOKUP(N6,Hoja1!AM$3:AN$100,2,0),"")</f>
        <v>GA-01-05</v>
      </c>
      <c r="N6" s="25" t="str">
        <f t="shared" si="1"/>
        <v>Matriz Actores Int / Ext</v>
      </c>
      <c r="Q6" t="s">
        <v>956</v>
      </c>
      <c r="S6" s="32" t="s">
        <v>901</v>
      </c>
      <c r="T6" s="33">
        <v>2</v>
      </c>
      <c r="U6" s="36"/>
    </row>
    <row r="7" spans="1:21" ht="40.5" x14ac:dyDescent="0.25">
      <c r="A7" s="95"/>
      <c r="B7" s="95"/>
      <c r="C7" s="95" t="s">
        <v>138</v>
      </c>
      <c r="D7" s="7"/>
      <c r="E7" s="15" t="s">
        <v>5</v>
      </c>
      <c r="G7" s="27">
        <f t="shared" si="0"/>
        <v>0</v>
      </c>
      <c r="L7" s="25" t="str">
        <f>IF(H7&gt;0,VLOOKUP(N7,Hoja1!AM$3:AN$100,2,0),"")</f>
        <v/>
      </c>
      <c r="N7" s="25" t="str">
        <f t="shared" si="1"/>
        <v xml:space="preserve"> </v>
      </c>
      <c r="T7"/>
    </row>
    <row r="8" spans="1:21" ht="120" x14ac:dyDescent="0.25">
      <c r="A8" s="95"/>
      <c r="B8" s="95"/>
      <c r="C8" s="95"/>
      <c r="D8" s="7" t="s">
        <v>141</v>
      </c>
      <c r="E8" s="19" t="s">
        <v>6</v>
      </c>
      <c r="G8" s="27">
        <f t="shared" si="0"/>
        <v>0</v>
      </c>
      <c r="H8" s="27" t="s">
        <v>820</v>
      </c>
      <c r="I8" s="27" t="s">
        <v>851</v>
      </c>
      <c r="L8" s="25" t="str">
        <f>IF(H8&gt;0,VLOOKUP(N8,Hoja1!AM$3:AN$100,2,0),"")</f>
        <v>ML-CC-03</v>
      </c>
      <c r="N8" s="25" t="str">
        <f t="shared" si="1"/>
        <v>Política Sostenible</v>
      </c>
      <c r="Q8" t="s">
        <v>956</v>
      </c>
      <c r="S8" s="32" t="s">
        <v>902</v>
      </c>
      <c r="T8" s="33">
        <v>1</v>
      </c>
      <c r="U8" s="36"/>
    </row>
    <row r="9" spans="1:21" ht="135" x14ac:dyDescent="0.25">
      <c r="A9" s="95"/>
      <c r="B9" s="95"/>
      <c r="C9" s="95"/>
      <c r="D9" s="7" t="s">
        <v>139</v>
      </c>
      <c r="E9" s="6" t="s">
        <v>7</v>
      </c>
      <c r="G9" s="27">
        <f t="shared" si="0"/>
        <v>0</v>
      </c>
      <c r="H9" s="27" t="s">
        <v>845</v>
      </c>
      <c r="I9" s="27" t="s">
        <v>870</v>
      </c>
      <c r="L9" s="25" t="str">
        <f>IF(H9&gt;0,VLOOKUP(N9,Hoja1!AM$3:AN$100,2,0),"")</f>
        <v>RG-GA-18</v>
      </c>
      <c r="N9" s="25" t="str">
        <f t="shared" si="1"/>
        <v>Matriz Aspectos / Impac</v>
      </c>
      <c r="R9" t="s">
        <v>956</v>
      </c>
      <c r="S9" s="32" t="s">
        <v>903</v>
      </c>
      <c r="T9"/>
    </row>
    <row r="10" spans="1:21" ht="45" x14ac:dyDescent="0.25">
      <c r="A10" s="95"/>
      <c r="B10" s="95"/>
      <c r="C10" s="95"/>
      <c r="D10" s="7" t="s">
        <v>140</v>
      </c>
      <c r="E10" s="6" t="s">
        <v>8</v>
      </c>
      <c r="G10" s="27">
        <f t="shared" si="0"/>
        <v>0</v>
      </c>
      <c r="H10" s="27" t="s">
        <v>820</v>
      </c>
      <c r="I10" s="27" t="s">
        <v>851</v>
      </c>
      <c r="L10" s="25" t="str">
        <f>IF(H10&gt;0,VLOOKUP(N10,Hoja1!AM$3:AN$100,2,0),"")</f>
        <v>ML-CC-03</v>
      </c>
      <c r="N10" s="25" t="str">
        <f t="shared" si="1"/>
        <v>Política Sostenible</v>
      </c>
      <c r="Q10" t="s">
        <v>956</v>
      </c>
      <c r="S10" s="32" t="s">
        <v>904</v>
      </c>
      <c r="T10" s="33">
        <v>2</v>
      </c>
      <c r="U10" s="36"/>
    </row>
    <row r="11" spans="1:21" ht="40.5" x14ac:dyDescent="0.25">
      <c r="A11" s="95"/>
      <c r="B11" s="95"/>
      <c r="C11" s="95" t="s">
        <v>143</v>
      </c>
      <c r="D11" s="7"/>
      <c r="E11" s="15" t="s">
        <v>9</v>
      </c>
      <c r="G11" s="27">
        <f t="shared" si="0"/>
        <v>0</v>
      </c>
      <c r="L11" s="25" t="str">
        <f>IF(H11&gt;0,VLOOKUP(N11,Hoja1!AM$3:AN$100,2,0),"")</f>
        <v/>
      </c>
      <c r="N11" s="25" t="str">
        <f t="shared" si="1"/>
        <v xml:space="preserve"> </v>
      </c>
      <c r="T11"/>
    </row>
    <row r="12" spans="1:21" ht="30" x14ac:dyDescent="0.25">
      <c r="A12" s="95"/>
      <c r="B12" s="95"/>
      <c r="C12" s="95"/>
      <c r="D12" s="7" t="s">
        <v>202</v>
      </c>
      <c r="E12" s="6" t="s">
        <v>10</v>
      </c>
      <c r="G12" s="27">
        <f t="shared" si="0"/>
        <v>0</v>
      </c>
      <c r="H12" s="27" t="s">
        <v>884</v>
      </c>
      <c r="L12" s="25" t="e">
        <f>IF(H12&gt;0,VLOOKUP(N12,Hoja1!AM$3:AN$100,2,0),"")</f>
        <v>#N/A</v>
      </c>
      <c r="N12" s="25" t="str">
        <f t="shared" si="1"/>
        <v xml:space="preserve">Doc_Scan </v>
      </c>
      <c r="T12"/>
    </row>
    <row r="13" spans="1:21" ht="105" x14ac:dyDescent="0.25">
      <c r="A13" s="95"/>
      <c r="B13" s="95"/>
      <c r="C13" s="95"/>
      <c r="D13" s="7" t="s">
        <v>201</v>
      </c>
      <c r="E13" s="6" t="s">
        <v>11</v>
      </c>
      <c r="G13" s="27">
        <f t="shared" si="0"/>
        <v>0</v>
      </c>
      <c r="L13" s="25" t="str">
        <f>IF(H13&gt;0,VLOOKUP(N13,Hoja1!AM$3:AN$100,2,0),"")</f>
        <v/>
      </c>
      <c r="N13" s="25" t="str">
        <f t="shared" si="1"/>
        <v xml:space="preserve"> </v>
      </c>
      <c r="Q13" t="s">
        <v>956</v>
      </c>
      <c r="S13" s="32" t="s">
        <v>905</v>
      </c>
      <c r="T13" s="33">
        <v>1</v>
      </c>
      <c r="U13" s="36"/>
    </row>
    <row r="14" spans="1:21" ht="75" x14ac:dyDescent="0.25">
      <c r="A14" s="95"/>
      <c r="B14" s="95"/>
      <c r="C14" s="95"/>
      <c r="D14" s="7" t="s">
        <v>201</v>
      </c>
      <c r="E14" s="6" t="s">
        <v>12</v>
      </c>
      <c r="G14" s="27">
        <f t="shared" si="0"/>
        <v>0</v>
      </c>
      <c r="H14" s="27" t="s">
        <v>884</v>
      </c>
      <c r="L14" s="25" t="e">
        <f>IF(H14&gt;0,VLOOKUP(N14,Hoja1!AM$3:AN$100,2,0),"")</f>
        <v>#N/A</v>
      </c>
      <c r="N14" s="25" t="str">
        <f t="shared" si="1"/>
        <v xml:space="preserve">Doc_Scan </v>
      </c>
      <c r="Q14" t="s">
        <v>956</v>
      </c>
      <c r="S14" s="32" t="s">
        <v>906</v>
      </c>
      <c r="T14" s="33">
        <v>1</v>
      </c>
      <c r="U14" s="36"/>
    </row>
    <row r="15" spans="1:21" ht="20.25" x14ac:dyDescent="0.25">
      <c r="A15" s="95"/>
      <c r="B15" s="95"/>
      <c r="C15" s="95" t="s">
        <v>144</v>
      </c>
      <c r="D15" s="7"/>
      <c r="E15" s="15" t="s">
        <v>13</v>
      </c>
      <c r="G15" s="27">
        <f t="shared" si="0"/>
        <v>0</v>
      </c>
      <c r="L15" s="25" t="str">
        <f>IF(H15&gt;0,VLOOKUP(N15,Hoja1!AM$3:AN$100,2,0),"")</f>
        <v/>
      </c>
      <c r="N15" s="25" t="str">
        <f t="shared" si="1"/>
        <v xml:space="preserve"> </v>
      </c>
      <c r="T15"/>
    </row>
    <row r="16" spans="1:21" ht="60" x14ac:dyDescent="0.25">
      <c r="A16" s="95"/>
      <c r="B16" s="95"/>
      <c r="C16" s="95"/>
      <c r="D16" s="7" t="s">
        <v>200</v>
      </c>
      <c r="E16" s="6" t="s">
        <v>14</v>
      </c>
      <c r="G16" s="27">
        <f t="shared" si="0"/>
        <v>0</v>
      </c>
      <c r="H16" s="27" t="s">
        <v>820</v>
      </c>
      <c r="I16" s="27" t="s">
        <v>851</v>
      </c>
      <c r="L16" s="25" t="str">
        <f>IF(H16&gt;0,VLOOKUP(N16,Hoja1!AM$3:AN$100,2,0),"")</f>
        <v>ML-CC-03</v>
      </c>
      <c r="N16" s="25" t="str">
        <f t="shared" si="1"/>
        <v>Política Sostenible</v>
      </c>
      <c r="T16"/>
    </row>
    <row r="17" spans="1:21" ht="90" x14ac:dyDescent="0.25">
      <c r="A17" s="95"/>
      <c r="B17" s="95"/>
      <c r="C17" s="95"/>
      <c r="D17" s="7" t="s">
        <v>199</v>
      </c>
      <c r="E17" s="6" t="s">
        <v>15</v>
      </c>
      <c r="G17" s="28" t="s">
        <v>873</v>
      </c>
      <c r="H17" s="27" t="s">
        <v>847</v>
      </c>
      <c r="L17" s="25" t="e">
        <f>IF(H17&gt;0,VLOOKUP(N17,Hoja1!AM$3:AN$100,2,0),"")</f>
        <v>#N/A</v>
      </c>
      <c r="N17" s="25" t="str">
        <f t="shared" si="1"/>
        <v xml:space="preserve">Registro </v>
      </c>
      <c r="O17" s="25" t="s">
        <v>874</v>
      </c>
      <c r="Q17" t="s">
        <v>956</v>
      </c>
      <c r="S17" s="32" t="s">
        <v>907</v>
      </c>
      <c r="T17" s="33">
        <v>2</v>
      </c>
      <c r="U17" s="36"/>
    </row>
    <row r="18" spans="1:21" ht="105" x14ac:dyDescent="0.25">
      <c r="A18" s="95"/>
      <c r="B18" s="95"/>
      <c r="C18" s="95"/>
      <c r="D18" s="7" t="s">
        <v>199</v>
      </c>
      <c r="E18" s="6" t="s">
        <v>16</v>
      </c>
      <c r="G18" s="27">
        <f t="shared" si="0"/>
        <v>0</v>
      </c>
      <c r="H18" s="27" t="s">
        <v>845</v>
      </c>
      <c r="I18" s="27" t="s">
        <v>870</v>
      </c>
      <c r="L18" s="25" t="str">
        <f>IF(H18&gt;0,VLOOKUP(N18,Hoja1!AM$3:AN$100,2,0),"")</f>
        <v>RG-GA-18</v>
      </c>
      <c r="N18" s="25" t="str">
        <f t="shared" si="1"/>
        <v>Matriz Aspectos / Impac</v>
      </c>
      <c r="R18" t="s">
        <v>956</v>
      </c>
      <c r="S18" s="32" t="s">
        <v>908</v>
      </c>
      <c r="T18"/>
    </row>
    <row r="19" spans="1:21" ht="20.25" x14ac:dyDescent="0.25">
      <c r="A19" s="95"/>
      <c r="B19" s="95"/>
      <c r="C19" s="95" t="s">
        <v>145</v>
      </c>
      <c r="D19" s="7"/>
      <c r="E19" s="15" t="s">
        <v>17</v>
      </c>
      <c r="G19" s="27">
        <f t="shared" si="0"/>
        <v>0</v>
      </c>
      <c r="L19" s="25" t="str">
        <f>IF(H19&gt;0,VLOOKUP(N19,Hoja1!AM$3:AN$100,2,0),"")</f>
        <v/>
      </c>
      <c r="N19" s="25" t="str">
        <f t="shared" si="1"/>
        <v xml:space="preserve"> </v>
      </c>
      <c r="T19"/>
    </row>
    <row r="20" spans="1:21" ht="60" x14ac:dyDescent="0.25">
      <c r="A20" s="95"/>
      <c r="B20" s="95"/>
      <c r="C20" s="95"/>
      <c r="D20" s="7" t="s">
        <v>198</v>
      </c>
      <c r="E20" s="6" t="s">
        <v>18</v>
      </c>
      <c r="G20" s="27">
        <f t="shared" si="0"/>
        <v>0</v>
      </c>
      <c r="H20" s="27" t="s">
        <v>834</v>
      </c>
      <c r="I20" s="27" t="s">
        <v>875</v>
      </c>
      <c r="L20" s="25" t="e">
        <f>IF(H20&gt;0,VLOOKUP(N20,Hoja1!AM$3:AN$100,2,0),"")</f>
        <v>#N/A</v>
      </c>
      <c r="N20" s="25" t="str">
        <f t="shared" si="1"/>
        <v>Manual Comité NCST</v>
      </c>
      <c r="T20"/>
    </row>
    <row r="21" spans="1:21" ht="45" x14ac:dyDescent="0.25">
      <c r="A21" s="95"/>
      <c r="B21" s="95"/>
      <c r="C21" s="95"/>
      <c r="D21" s="7" t="s">
        <v>197</v>
      </c>
      <c r="E21" s="6" t="s">
        <v>19</v>
      </c>
      <c r="G21" s="27">
        <f t="shared" si="0"/>
        <v>0</v>
      </c>
      <c r="H21" s="27" t="s">
        <v>834</v>
      </c>
      <c r="I21" s="27" t="s">
        <v>875</v>
      </c>
      <c r="L21" s="25" t="e">
        <f>IF(H21&gt;0,VLOOKUP(N21,Hoja1!AM$3:AN$100,2,0),"")</f>
        <v>#N/A</v>
      </c>
      <c r="N21" s="25" t="str">
        <f t="shared" si="1"/>
        <v>Manual Comité NCST</v>
      </c>
      <c r="T21"/>
    </row>
    <row r="22" spans="1:21" ht="45" x14ac:dyDescent="0.25">
      <c r="A22" s="95"/>
      <c r="B22" s="95"/>
      <c r="C22" s="95"/>
      <c r="D22" s="7" t="s">
        <v>196</v>
      </c>
      <c r="E22" s="6" t="s">
        <v>20</v>
      </c>
      <c r="G22" s="27" t="s">
        <v>831</v>
      </c>
      <c r="H22" s="27" t="s">
        <v>821</v>
      </c>
      <c r="I22" s="27" t="s">
        <v>876</v>
      </c>
      <c r="L22" s="25" t="e">
        <f>IF(H22&gt;0,VLOOKUP(N22,Hoja1!AM$3:AN$100,2,0),"")</f>
        <v>#N/A</v>
      </c>
      <c r="N22" s="25" t="str">
        <f t="shared" si="1"/>
        <v>Programa Comunal</v>
      </c>
      <c r="Q22" t="s">
        <v>956</v>
      </c>
      <c r="S22" s="32" t="s">
        <v>904</v>
      </c>
      <c r="T22" s="33">
        <v>1</v>
      </c>
      <c r="U22" s="36"/>
    </row>
    <row r="23" spans="1:21" ht="40.5" x14ac:dyDescent="0.25">
      <c r="A23" s="95"/>
      <c r="B23" s="95"/>
      <c r="C23" s="95" t="s">
        <v>146</v>
      </c>
      <c r="D23" s="7"/>
      <c r="E23" s="15" t="s">
        <v>21</v>
      </c>
      <c r="G23" s="27">
        <f t="shared" si="0"/>
        <v>0</v>
      </c>
      <c r="L23" s="25" t="str">
        <f>IF(H23&gt;0,VLOOKUP(N23,Hoja1!AM$3:AN$100,2,0),"")</f>
        <v/>
      </c>
      <c r="N23" s="25" t="str">
        <f t="shared" si="1"/>
        <v xml:space="preserve"> </v>
      </c>
      <c r="T23"/>
    </row>
    <row r="24" spans="1:21" ht="135" x14ac:dyDescent="0.25">
      <c r="A24" s="95"/>
      <c r="B24" s="95"/>
      <c r="C24" s="95"/>
      <c r="D24" s="7" t="s">
        <v>195</v>
      </c>
      <c r="E24" s="6" t="s">
        <v>22</v>
      </c>
      <c r="G24" s="27" t="s">
        <v>878</v>
      </c>
      <c r="H24" s="27" t="s">
        <v>845</v>
      </c>
      <c r="I24" s="27" t="s">
        <v>877</v>
      </c>
      <c r="L24" s="25" t="e">
        <f>IF(H24&gt;0,VLOOKUP(N24,Hoja1!AM$3:AN$100,2,0),"")</f>
        <v>#N/A</v>
      </c>
      <c r="N24" s="25" t="str">
        <f t="shared" si="1"/>
        <v>Matriz Desempeño</v>
      </c>
      <c r="Q24" t="s">
        <v>956</v>
      </c>
      <c r="S24" s="32" t="s">
        <v>909</v>
      </c>
      <c r="T24" s="33">
        <v>2</v>
      </c>
      <c r="U24" s="36"/>
    </row>
    <row r="25" spans="1:21" ht="90" x14ac:dyDescent="0.25">
      <c r="A25" s="95"/>
      <c r="B25" s="95"/>
      <c r="C25" s="95"/>
      <c r="D25" s="7" t="s">
        <v>194</v>
      </c>
      <c r="E25" s="6" t="s">
        <v>23</v>
      </c>
      <c r="G25" s="27" t="s">
        <v>878</v>
      </c>
      <c r="H25" s="27" t="s">
        <v>845</v>
      </c>
      <c r="I25" s="27" t="s">
        <v>877</v>
      </c>
      <c r="L25" s="25" t="e">
        <f>IF(H25&gt;0,VLOOKUP(N25,Hoja1!AM$3:AN$100,2,0),"")</f>
        <v>#N/A</v>
      </c>
      <c r="N25" s="25" t="str">
        <f t="shared" si="1"/>
        <v>Matriz Desempeño</v>
      </c>
      <c r="R25" t="s">
        <v>956</v>
      </c>
      <c r="S25" s="32" t="s">
        <v>910</v>
      </c>
      <c r="T25"/>
    </row>
    <row r="26" spans="1:21" ht="45" x14ac:dyDescent="0.25">
      <c r="A26" s="95"/>
      <c r="B26" s="95"/>
      <c r="C26" s="95"/>
      <c r="D26" s="7" t="s">
        <v>193</v>
      </c>
      <c r="E26" s="6" t="s">
        <v>24</v>
      </c>
      <c r="G26" s="27">
        <f t="shared" si="0"/>
        <v>0</v>
      </c>
      <c r="H26" s="27" t="s">
        <v>845</v>
      </c>
      <c r="I26" s="27" t="s">
        <v>877</v>
      </c>
      <c r="L26" s="25" t="e">
        <f>IF(H26&gt;0,VLOOKUP(N26,Hoja1!AM$3:AN$100,2,0),"")</f>
        <v>#N/A</v>
      </c>
      <c r="N26" s="25" t="str">
        <f t="shared" si="1"/>
        <v>Matriz Desempeño</v>
      </c>
      <c r="R26" t="s">
        <v>956</v>
      </c>
      <c r="T26"/>
    </row>
    <row r="27" spans="1:21" ht="21.75" x14ac:dyDescent="0.25">
      <c r="A27" s="95"/>
      <c r="B27" s="95" t="s">
        <v>129</v>
      </c>
      <c r="C27" s="7"/>
      <c r="D27" s="7"/>
      <c r="E27" s="13" t="s">
        <v>25</v>
      </c>
      <c r="G27" s="27">
        <f t="shared" si="0"/>
        <v>0</v>
      </c>
      <c r="L27" s="25" t="str">
        <f>IF(H27&gt;0,VLOOKUP(N27,Hoja1!AM$3:AN$100,2,0),"")</f>
        <v/>
      </c>
      <c r="N27" s="25" t="str">
        <f t="shared" si="1"/>
        <v xml:space="preserve"> </v>
      </c>
      <c r="T27"/>
    </row>
    <row r="28" spans="1:21" ht="30" x14ac:dyDescent="0.25">
      <c r="A28" s="95"/>
      <c r="B28" s="95"/>
      <c r="C28" s="7"/>
      <c r="D28" s="7"/>
      <c r="E28" s="14" t="s">
        <v>26</v>
      </c>
      <c r="G28" s="27">
        <f t="shared" si="0"/>
        <v>0</v>
      </c>
      <c r="L28" s="25" t="str">
        <f>IF(H28&gt;0,VLOOKUP(N28,Hoja1!AM$3:AN$100,2,0),"")</f>
        <v/>
      </c>
      <c r="N28" s="25" t="str">
        <f t="shared" si="1"/>
        <v xml:space="preserve"> </v>
      </c>
      <c r="T28"/>
    </row>
    <row r="29" spans="1:21" ht="20.25" x14ac:dyDescent="0.25">
      <c r="A29" s="95"/>
      <c r="B29" s="95"/>
      <c r="C29" s="95" t="s">
        <v>148</v>
      </c>
      <c r="D29" s="7"/>
      <c r="E29" s="15" t="s">
        <v>27</v>
      </c>
      <c r="G29" s="27">
        <f t="shared" si="0"/>
        <v>0</v>
      </c>
      <c r="L29" s="25" t="str">
        <f>IF(H29&gt;0,VLOOKUP(N29,Hoja1!AM$3:AN$100,2,0),"")</f>
        <v/>
      </c>
      <c r="N29" s="25" t="str">
        <f t="shared" si="1"/>
        <v xml:space="preserve"> </v>
      </c>
      <c r="T29"/>
    </row>
    <row r="30" spans="1:21" ht="30" x14ac:dyDescent="0.25">
      <c r="A30" s="95"/>
      <c r="B30" s="95"/>
      <c r="C30" s="95"/>
      <c r="D30" s="7" t="s">
        <v>147</v>
      </c>
      <c r="E30" s="6" t="s">
        <v>28</v>
      </c>
      <c r="G30" s="27">
        <f t="shared" si="0"/>
        <v>0</v>
      </c>
      <c r="H30" s="27" t="s">
        <v>884</v>
      </c>
      <c r="L30" s="25" t="e">
        <f>IF(H30&gt;0,VLOOKUP(N30,Hoja1!AM$3:AN$100,2,0),"")</f>
        <v>#N/A</v>
      </c>
      <c r="N30" s="25" t="str">
        <f t="shared" si="1"/>
        <v xml:space="preserve">Doc_Scan </v>
      </c>
      <c r="T30"/>
    </row>
    <row r="31" spans="1:21" ht="20.25" x14ac:dyDescent="0.25">
      <c r="A31" s="95"/>
      <c r="B31" s="95"/>
      <c r="C31" s="95" t="s">
        <v>149</v>
      </c>
      <c r="D31" s="7"/>
      <c r="E31" s="15" t="s">
        <v>29</v>
      </c>
      <c r="G31" s="27">
        <f t="shared" si="0"/>
        <v>0</v>
      </c>
      <c r="L31" s="25" t="str">
        <f>IF(H31&gt;0,VLOOKUP(N31,Hoja1!AM$3:AN$100,2,0),"")</f>
        <v/>
      </c>
      <c r="N31" s="25" t="str">
        <f t="shared" si="1"/>
        <v xml:space="preserve"> </v>
      </c>
      <c r="T31"/>
    </row>
    <row r="32" spans="1:21" ht="45" x14ac:dyDescent="0.25">
      <c r="A32" s="95"/>
      <c r="B32" s="95"/>
      <c r="C32" s="95"/>
      <c r="D32" s="7" t="s">
        <v>191</v>
      </c>
      <c r="E32" s="6" t="s">
        <v>30</v>
      </c>
      <c r="G32" s="27">
        <f t="shared" si="0"/>
        <v>0</v>
      </c>
      <c r="H32" s="27" t="s">
        <v>848</v>
      </c>
      <c r="L32" s="25" t="e">
        <f>IF(H32&gt;0,VLOOKUP(N32,Hoja1!AM$3:AN$100,2,0),"")</f>
        <v>#N/A</v>
      </c>
      <c r="N32" s="25" t="str">
        <f t="shared" si="1"/>
        <v xml:space="preserve">Doc Scan </v>
      </c>
      <c r="Q32" t="s">
        <v>956</v>
      </c>
      <c r="S32" s="32" t="s">
        <v>957</v>
      </c>
      <c r="T32" s="33">
        <v>1</v>
      </c>
      <c r="U32" s="36"/>
    </row>
    <row r="33" spans="1:21" ht="20.25" x14ac:dyDescent="0.25">
      <c r="A33" s="95"/>
      <c r="B33" s="95"/>
      <c r="C33" s="95" t="s">
        <v>150</v>
      </c>
      <c r="D33" s="7"/>
      <c r="E33" s="15" t="s">
        <v>31</v>
      </c>
      <c r="G33" s="27">
        <f t="shared" si="0"/>
        <v>0</v>
      </c>
      <c r="L33" s="25" t="str">
        <f>IF(H33&gt;0,VLOOKUP(N33,Hoja1!AM$3:AN$100,2,0),"")</f>
        <v/>
      </c>
      <c r="N33" s="25" t="str">
        <f t="shared" si="1"/>
        <v xml:space="preserve"> </v>
      </c>
      <c r="T33"/>
    </row>
    <row r="34" spans="1:21" ht="60" x14ac:dyDescent="0.25">
      <c r="A34" s="95"/>
      <c r="B34" s="95"/>
      <c r="C34" s="95"/>
      <c r="D34" s="7" t="s">
        <v>192</v>
      </c>
      <c r="E34" s="6" t="s">
        <v>32</v>
      </c>
      <c r="G34" s="27" t="s">
        <v>880</v>
      </c>
      <c r="H34" s="27" t="s">
        <v>884</v>
      </c>
      <c r="L34" s="25" t="e">
        <f>IF(H34&gt;0,VLOOKUP(N34,Hoja1!AM$3:AN$100,2,0),"")</f>
        <v>#N/A</v>
      </c>
      <c r="N34" s="25" t="str">
        <f t="shared" si="1"/>
        <v xml:space="preserve">Doc_Scan </v>
      </c>
      <c r="T34"/>
    </row>
    <row r="35" spans="1:21" ht="60" x14ac:dyDescent="0.25">
      <c r="A35" s="95"/>
      <c r="B35" s="95"/>
      <c r="C35" s="95"/>
      <c r="D35" s="7" t="s">
        <v>203</v>
      </c>
      <c r="E35" s="6" t="s">
        <v>33</v>
      </c>
      <c r="G35" s="27">
        <f t="shared" si="0"/>
        <v>0</v>
      </c>
      <c r="H35" s="27" t="s">
        <v>884</v>
      </c>
      <c r="L35" s="25" t="e">
        <f>IF(H35&gt;0,VLOOKUP(N35,Hoja1!AM$3:AN$100,2,0),"")</f>
        <v>#N/A</v>
      </c>
      <c r="N35" s="25" t="str">
        <f t="shared" si="1"/>
        <v xml:space="preserve">Doc_Scan </v>
      </c>
      <c r="T35"/>
    </row>
    <row r="36" spans="1:21" ht="43.5" x14ac:dyDescent="0.25">
      <c r="A36" s="95"/>
      <c r="B36" s="95" t="s">
        <v>130</v>
      </c>
      <c r="C36" s="7"/>
      <c r="D36" s="7"/>
      <c r="E36" s="13" t="s">
        <v>34</v>
      </c>
      <c r="G36" s="27">
        <f t="shared" si="0"/>
        <v>0</v>
      </c>
      <c r="H36" s="27" t="s">
        <v>847</v>
      </c>
      <c r="I36" s="27" t="s">
        <v>885</v>
      </c>
      <c r="L36" s="25" t="e">
        <f>IF(H36&gt;0,VLOOKUP(N36,Hoja1!AM$3:AN$100,2,0),"")</f>
        <v>#N/A</v>
      </c>
      <c r="N36" s="25" t="str">
        <f t="shared" si="1"/>
        <v>Registro Consumo aguas</v>
      </c>
      <c r="T36"/>
    </row>
    <row r="37" spans="1:21" ht="75" x14ac:dyDescent="0.25">
      <c r="A37" s="95"/>
      <c r="B37" s="95"/>
      <c r="C37" s="7"/>
      <c r="D37" s="7"/>
      <c r="E37" s="14" t="s">
        <v>35</v>
      </c>
      <c r="G37" s="27">
        <f t="shared" si="0"/>
        <v>0</v>
      </c>
      <c r="L37" s="25" t="str">
        <f>IF(H37&gt;0,VLOOKUP(N37,Hoja1!AM$3:AN$100,2,0),"")</f>
        <v/>
      </c>
      <c r="N37" s="25" t="str">
        <f t="shared" si="1"/>
        <v xml:space="preserve"> </v>
      </c>
      <c r="T37"/>
    </row>
    <row r="38" spans="1:21" ht="20.25" x14ac:dyDescent="0.25">
      <c r="A38" s="95"/>
      <c r="B38" s="95"/>
      <c r="C38" s="95" t="s">
        <v>163</v>
      </c>
      <c r="D38" s="7"/>
      <c r="E38" s="15" t="s">
        <v>36</v>
      </c>
      <c r="G38" s="27">
        <f t="shared" si="0"/>
        <v>0</v>
      </c>
      <c r="L38" s="25" t="str">
        <f>IF(H38&gt;0,VLOOKUP(N38,Hoja1!AM$3:AN$100,2,0),"")</f>
        <v/>
      </c>
      <c r="N38" s="25" t="str">
        <f t="shared" si="1"/>
        <v xml:space="preserve"> </v>
      </c>
      <c r="T38"/>
    </row>
    <row r="39" spans="1:21" ht="45" x14ac:dyDescent="0.25">
      <c r="A39" s="95"/>
      <c r="B39" s="95"/>
      <c r="C39" s="95"/>
      <c r="D39" s="7" t="s">
        <v>204</v>
      </c>
      <c r="E39" s="6" t="s">
        <v>37</v>
      </c>
      <c r="G39" s="27">
        <f t="shared" si="0"/>
        <v>0</v>
      </c>
      <c r="H39" s="27" t="s">
        <v>820</v>
      </c>
      <c r="I39" s="27" t="s">
        <v>881</v>
      </c>
      <c r="L39" s="25" t="str">
        <f>IF(H39&gt;0,VLOOKUP(N39,Hoja1!AM$3:AN$100,2,0),"")</f>
        <v>PR-DEHU-01</v>
      </c>
      <c r="N39" s="25" t="str">
        <f t="shared" si="1"/>
        <v>Política Derechos Humanos</v>
      </c>
      <c r="T39"/>
    </row>
    <row r="40" spans="1:21" ht="60" x14ac:dyDescent="0.25">
      <c r="A40" s="95"/>
      <c r="B40" s="95"/>
      <c r="C40" s="95"/>
      <c r="D40" s="7" t="s">
        <v>205</v>
      </c>
      <c r="E40" s="6" t="s">
        <v>38</v>
      </c>
      <c r="G40" s="27">
        <f t="shared" si="0"/>
        <v>0</v>
      </c>
      <c r="H40" s="27" t="s">
        <v>883</v>
      </c>
      <c r="I40" s="27" t="s">
        <v>887</v>
      </c>
      <c r="L40" s="25" t="str">
        <f>IF(H40&gt;0,VLOOKUP(N40,Hoja1!AM$3:AN$100,2,0),"")</f>
        <v>PR-SE-01</v>
      </c>
      <c r="N40" s="25" t="str">
        <f t="shared" si="1"/>
        <v>Procedimiento Selección personal</v>
      </c>
      <c r="T40"/>
    </row>
    <row r="41" spans="1:21" ht="75" x14ac:dyDescent="0.25">
      <c r="A41" s="95"/>
      <c r="B41" s="95"/>
      <c r="C41" s="95"/>
      <c r="D41" s="7" t="s">
        <v>206</v>
      </c>
      <c r="E41" s="6" t="s">
        <v>39</v>
      </c>
      <c r="G41" s="27">
        <f t="shared" si="0"/>
        <v>0</v>
      </c>
      <c r="H41" s="27" t="s">
        <v>883</v>
      </c>
      <c r="I41" s="27" t="s">
        <v>889</v>
      </c>
      <c r="L41" s="25" t="str">
        <f>IF(H41&gt;0,VLOOKUP(N41,Hoja1!AM$3:AN$100,2,0),"")</f>
        <v>PR-CON-01</v>
      </c>
      <c r="N41" s="25" t="str">
        <f t="shared" si="1"/>
        <v>Procedimiento Contratación pernonal</v>
      </c>
      <c r="T41"/>
    </row>
    <row r="42" spans="1:21" ht="20.25" x14ac:dyDescent="0.25">
      <c r="A42" s="95"/>
      <c r="B42" s="95"/>
      <c r="C42" s="95" t="s">
        <v>164</v>
      </c>
      <c r="D42" s="7"/>
      <c r="E42" s="15" t="s">
        <v>40</v>
      </c>
      <c r="G42" s="27">
        <f t="shared" si="0"/>
        <v>0</v>
      </c>
      <c r="L42" s="25" t="str">
        <f>IF(H42&gt;0,VLOOKUP(N42,Hoja1!AM$3:AN$100,2,0),"")</f>
        <v/>
      </c>
      <c r="N42" s="25" t="str">
        <f t="shared" si="1"/>
        <v xml:space="preserve"> </v>
      </c>
      <c r="T42"/>
    </row>
    <row r="43" spans="1:21" ht="30" x14ac:dyDescent="0.25">
      <c r="A43" s="95"/>
      <c r="B43" s="95"/>
      <c r="C43" s="95"/>
      <c r="D43" s="96" t="s">
        <v>207</v>
      </c>
      <c r="E43" s="125" t="s">
        <v>41</v>
      </c>
      <c r="F43" s="105"/>
      <c r="G43" s="106">
        <f t="shared" si="0"/>
        <v>0</v>
      </c>
      <c r="H43" s="27" t="s">
        <v>884</v>
      </c>
      <c r="I43" s="27" t="s">
        <v>891</v>
      </c>
      <c r="L43" s="25" t="e">
        <f>IF(H43&gt;0,VLOOKUP(N43,Hoja1!AM$3:AN$100,2,0),"")</f>
        <v>#N/A</v>
      </c>
      <c r="N43" s="25" t="str">
        <f t="shared" si="1"/>
        <v>Doc_Scan Reporte planilla HAS</v>
      </c>
      <c r="T43"/>
    </row>
    <row r="44" spans="1:21" x14ac:dyDescent="0.25">
      <c r="A44" s="95"/>
      <c r="B44" s="95"/>
      <c r="C44" s="95"/>
      <c r="D44" s="97"/>
      <c r="E44" s="126"/>
      <c r="F44" s="105"/>
      <c r="G44" s="106"/>
      <c r="H44" s="27" t="s">
        <v>884</v>
      </c>
      <c r="I44" s="27" t="s">
        <v>893</v>
      </c>
      <c r="T44"/>
    </row>
    <row r="45" spans="1:21" x14ac:dyDescent="0.25">
      <c r="A45" s="95"/>
      <c r="B45" s="95"/>
      <c r="C45" s="95"/>
      <c r="D45" s="98"/>
      <c r="E45" s="127"/>
      <c r="F45" s="105"/>
      <c r="G45" s="106"/>
      <c r="H45" s="27" t="s">
        <v>884</v>
      </c>
      <c r="I45" s="27" t="s">
        <v>892</v>
      </c>
      <c r="T45"/>
    </row>
    <row r="46" spans="1:21" ht="75" customHeight="1" x14ac:dyDescent="0.25">
      <c r="A46" s="95"/>
      <c r="B46" s="95"/>
      <c r="C46" s="95"/>
      <c r="D46" s="96" t="s">
        <v>208</v>
      </c>
      <c r="E46" s="102" t="s">
        <v>42</v>
      </c>
      <c r="G46" s="27">
        <f t="shared" si="0"/>
        <v>0</v>
      </c>
      <c r="H46" s="27" t="s">
        <v>821</v>
      </c>
      <c r="I46" s="27" t="s">
        <v>898</v>
      </c>
      <c r="L46" s="25" t="str">
        <f>IF(H46&gt;0,VLOOKUP(N46,Hoja1!AM$3:AN$100,2,0),"")</f>
        <v>Pendiente</v>
      </c>
      <c r="N46" s="25" t="str">
        <f t="shared" si="1"/>
        <v>Programa Incentivos Colaboradores</v>
      </c>
      <c r="Q46" t="s">
        <v>956</v>
      </c>
      <c r="S46" s="32" t="s">
        <v>911</v>
      </c>
      <c r="T46" s="33">
        <v>1</v>
      </c>
      <c r="U46" s="36"/>
    </row>
    <row r="47" spans="1:21" ht="30" x14ac:dyDescent="0.25">
      <c r="A47" s="95"/>
      <c r="B47" s="95"/>
      <c r="C47" s="26"/>
      <c r="D47" s="97"/>
      <c r="E47" s="103"/>
      <c r="H47" s="27" t="s">
        <v>821</v>
      </c>
      <c r="I47" s="27" t="s">
        <v>896</v>
      </c>
      <c r="L47" s="25" t="e">
        <f>IF(H47&gt;0,VLOOKUP(N47,Hoja1!AM$3:AN$100,2,0),"")</f>
        <v>#N/A</v>
      </c>
      <c r="N47" s="25" t="str">
        <f t="shared" si="1"/>
        <v>Programa Salud Ocupacional</v>
      </c>
      <c r="T47"/>
    </row>
    <row r="48" spans="1:21" ht="30" x14ac:dyDescent="0.25">
      <c r="A48" s="95"/>
      <c r="B48" s="95"/>
      <c r="C48" s="26"/>
      <c r="D48" s="98"/>
      <c r="E48" s="104"/>
      <c r="H48" s="27" t="s">
        <v>883</v>
      </c>
      <c r="I48" s="27" t="s">
        <v>889</v>
      </c>
      <c r="L48" s="25" t="str">
        <f>IF(H48&gt;0,VLOOKUP(N48,Hoja1!AM$3:AN$100,2,0),"")</f>
        <v>PR-CON-01</v>
      </c>
      <c r="N48" s="25" t="str">
        <f t="shared" si="1"/>
        <v>Procedimiento Contratación pernonal</v>
      </c>
      <c r="T48"/>
    </row>
    <row r="49" spans="1:21" ht="20.25" x14ac:dyDescent="0.25">
      <c r="A49" s="95"/>
      <c r="B49" s="95"/>
      <c r="C49" s="95" t="s">
        <v>165</v>
      </c>
      <c r="D49" s="7"/>
      <c r="E49" s="15" t="s">
        <v>43</v>
      </c>
      <c r="G49" s="27">
        <f t="shared" si="0"/>
        <v>0</v>
      </c>
      <c r="L49" s="25" t="str">
        <f>IF(H49&gt;0,VLOOKUP(N49,Hoja1!AM$3:AN$100,2,0),"")</f>
        <v/>
      </c>
      <c r="N49" s="25" t="str">
        <f t="shared" si="1"/>
        <v xml:space="preserve"> </v>
      </c>
      <c r="T49"/>
    </row>
    <row r="50" spans="1:21" ht="45" customHeight="1" x14ac:dyDescent="0.25">
      <c r="A50" s="95"/>
      <c r="B50" s="95"/>
      <c r="C50" s="95"/>
      <c r="D50" s="96" t="s">
        <v>209</v>
      </c>
      <c r="E50" s="102" t="s">
        <v>44</v>
      </c>
      <c r="F50" s="105"/>
      <c r="G50" s="27">
        <f t="shared" si="0"/>
        <v>0</v>
      </c>
      <c r="H50" s="27" t="s">
        <v>884</v>
      </c>
      <c r="I50" s="27" t="s">
        <v>891</v>
      </c>
      <c r="L50" s="25" t="e">
        <f>IF(H50&gt;0,VLOOKUP(N50,Hoja1!AM$3:AN$100,2,0),"")</f>
        <v>#N/A</v>
      </c>
      <c r="N50" s="25" t="str">
        <f t="shared" si="1"/>
        <v>Doc_Scan Reporte planilla HAS</v>
      </c>
      <c r="Q50" t="s">
        <v>956</v>
      </c>
      <c r="S50" s="32" t="s">
        <v>912</v>
      </c>
      <c r="T50" s="33">
        <v>1</v>
      </c>
      <c r="U50" s="36"/>
    </row>
    <row r="51" spans="1:21" ht="30" x14ac:dyDescent="0.25">
      <c r="A51" s="95"/>
      <c r="B51" s="95"/>
      <c r="C51" s="95"/>
      <c r="D51" s="98"/>
      <c r="E51" s="104"/>
      <c r="F51" s="105"/>
      <c r="H51" s="27" t="s">
        <v>884</v>
      </c>
      <c r="I51" s="27" t="s">
        <v>897</v>
      </c>
      <c r="T51"/>
    </row>
    <row r="52" spans="1:21" ht="105" x14ac:dyDescent="0.25">
      <c r="A52" s="95"/>
      <c r="B52" s="95"/>
      <c r="C52" s="95"/>
      <c r="D52" s="7" t="s">
        <v>210</v>
      </c>
      <c r="E52" s="6" t="s">
        <v>45</v>
      </c>
      <c r="G52" s="27">
        <f t="shared" si="0"/>
        <v>0</v>
      </c>
      <c r="H52" s="27" t="s">
        <v>821</v>
      </c>
      <c r="I52" s="27" t="s">
        <v>898</v>
      </c>
      <c r="L52" s="25" t="str">
        <f>IF(H52&gt;0,VLOOKUP(N52,Hoja1!AM$3:AN$100,2,0),"")</f>
        <v>Pendiente</v>
      </c>
      <c r="N52" s="25" t="str">
        <f t="shared" si="1"/>
        <v>Programa Incentivos Colaboradores</v>
      </c>
      <c r="Q52" t="s">
        <v>956</v>
      </c>
      <c r="S52" s="32" t="s">
        <v>913</v>
      </c>
      <c r="T52" s="33">
        <v>1</v>
      </c>
      <c r="U52" s="36"/>
    </row>
    <row r="53" spans="1:21" ht="20.25" x14ac:dyDescent="0.25">
      <c r="A53" s="95"/>
      <c r="B53" s="95"/>
      <c r="C53" s="95" t="s">
        <v>152</v>
      </c>
      <c r="D53" s="7"/>
      <c r="E53" s="15" t="s">
        <v>46</v>
      </c>
      <c r="G53" s="27">
        <f t="shared" si="0"/>
        <v>0</v>
      </c>
      <c r="L53" s="25" t="str">
        <f>IF(H53&gt;0,VLOOKUP(N53,Hoja1!AM$3:AN$100,2,0),"")</f>
        <v/>
      </c>
      <c r="N53" s="25" t="str">
        <f t="shared" si="1"/>
        <v xml:space="preserve"> </v>
      </c>
      <c r="T53"/>
    </row>
    <row r="54" spans="1:21" ht="75" x14ac:dyDescent="0.25">
      <c r="A54" s="95"/>
      <c r="B54" s="95"/>
      <c r="C54" s="95"/>
      <c r="D54" s="7" t="s">
        <v>211</v>
      </c>
      <c r="E54" s="6" t="s">
        <v>47</v>
      </c>
      <c r="G54" s="27">
        <f t="shared" si="0"/>
        <v>0</v>
      </c>
      <c r="H54" s="27" t="s">
        <v>821</v>
      </c>
      <c r="I54" s="27" t="s">
        <v>900</v>
      </c>
      <c r="L54" s="25" t="str">
        <f>IF(H54&gt;0,VLOOKUP(N54,Hoja1!AM$3:AN$100,2,0),"")</f>
        <v>Pendiente</v>
      </c>
      <c r="N54" s="25" t="str">
        <f t="shared" si="1"/>
        <v>Programa Salud y Bienestar</v>
      </c>
      <c r="Q54" t="s">
        <v>956</v>
      </c>
      <c r="S54" s="32" t="s">
        <v>914</v>
      </c>
      <c r="T54" s="33">
        <v>2</v>
      </c>
      <c r="U54" s="36"/>
    </row>
    <row r="55" spans="1:21" ht="90" x14ac:dyDescent="0.25">
      <c r="A55" s="95"/>
      <c r="B55" s="95"/>
      <c r="C55" s="95"/>
      <c r="D55" s="7" t="s">
        <v>212</v>
      </c>
      <c r="E55" s="6" t="s">
        <v>48</v>
      </c>
      <c r="G55" s="27">
        <f t="shared" si="0"/>
        <v>0</v>
      </c>
      <c r="H55" s="27" t="s">
        <v>821</v>
      </c>
      <c r="I55" s="27" t="s">
        <v>900</v>
      </c>
      <c r="L55" s="25" t="str">
        <f>IF(H55&gt;0,VLOOKUP(N55,Hoja1!AM$3:AN$100,2,0),"")</f>
        <v>Pendiente</v>
      </c>
      <c r="N55" s="25" t="str">
        <f t="shared" si="1"/>
        <v>Programa Salud y Bienestar</v>
      </c>
      <c r="Q55" t="s">
        <v>956</v>
      </c>
      <c r="S55" s="32" t="s">
        <v>915</v>
      </c>
      <c r="T55" s="33">
        <v>1</v>
      </c>
      <c r="U55" s="36"/>
    </row>
    <row r="56" spans="1:21" ht="75" x14ac:dyDescent="0.25">
      <c r="A56" s="95"/>
      <c r="B56" s="95"/>
      <c r="C56" s="95"/>
      <c r="D56" s="7" t="s">
        <v>213</v>
      </c>
      <c r="E56" s="6" t="s">
        <v>49</v>
      </c>
      <c r="G56" s="27">
        <f t="shared" si="0"/>
        <v>0</v>
      </c>
      <c r="H56" s="27" t="s">
        <v>821</v>
      </c>
      <c r="I56" s="27" t="s">
        <v>900</v>
      </c>
      <c r="L56" s="25" t="str">
        <f>IF(H56&gt;0,VLOOKUP(N56,Hoja1!AM$3:AN$100,2,0),"")</f>
        <v>Pendiente</v>
      </c>
      <c r="N56" s="25" t="str">
        <f t="shared" si="1"/>
        <v>Programa Salud y Bienestar</v>
      </c>
      <c r="Q56" t="s">
        <v>956</v>
      </c>
      <c r="S56" s="32" t="s">
        <v>916</v>
      </c>
      <c r="T56" s="33">
        <v>5</v>
      </c>
      <c r="U56" s="36"/>
    </row>
    <row r="57" spans="1:21" ht="20.25" x14ac:dyDescent="0.25">
      <c r="A57" s="95"/>
      <c r="B57" s="95"/>
      <c r="C57" s="95" t="s">
        <v>151</v>
      </c>
      <c r="D57" s="7"/>
      <c r="E57" s="15" t="s">
        <v>50</v>
      </c>
      <c r="G57" s="27">
        <f t="shared" si="0"/>
        <v>0</v>
      </c>
      <c r="L57" s="25" t="str">
        <f>IF(H57&gt;0,VLOOKUP(N57,Hoja1!AM$3:AN$100,2,0),"")</f>
        <v/>
      </c>
      <c r="N57" s="25" t="str">
        <f t="shared" si="1"/>
        <v xml:space="preserve"> </v>
      </c>
      <c r="T57"/>
    </row>
    <row r="58" spans="1:21" ht="120" x14ac:dyDescent="0.25">
      <c r="A58" s="95"/>
      <c r="B58" s="95"/>
      <c r="C58" s="95"/>
      <c r="D58" s="7" t="s">
        <v>214</v>
      </c>
      <c r="E58" s="6" t="s">
        <v>51</v>
      </c>
      <c r="G58" s="27">
        <f t="shared" si="0"/>
        <v>0</v>
      </c>
      <c r="H58" s="27" t="s">
        <v>821</v>
      </c>
      <c r="I58" s="27" t="s">
        <v>900</v>
      </c>
      <c r="L58" s="25" t="str">
        <f>IF(H58&gt;0,VLOOKUP(N58,Hoja1!AM$3:AN$100,2,0),"")</f>
        <v>Pendiente</v>
      </c>
      <c r="N58" s="25" t="str">
        <f t="shared" si="1"/>
        <v>Programa Salud y Bienestar</v>
      </c>
      <c r="Q58" t="s">
        <v>956</v>
      </c>
      <c r="S58" s="32" t="s">
        <v>917</v>
      </c>
      <c r="T58" s="33">
        <v>4</v>
      </c>
      <c r="U58" s="36"/>
    </row>
    <row r="59" spans="1:21" ht="120" x14ac:dyDescent="0.25">
      <c r="A59" s="95"/>
      <c r="B59" s="95"/>
      <c r="C59" s="95"/>
      <c r="D59" s="7" t="s">
        <v>215</v>
      </c>
      <c r="E59" s="6" t="s">
        <v>52</v>
      </c>
      <c r="G59" s="27">
        <f t="shared" si="0"/>
        <v>0</v>
      </c>
      <c r="H59" s="27" t="s">
        <v>821</v>
      </c>
      <c r="I59" s="27" t="s">
        <v>900</v>
      </c>
      <c r="L59" s="25" t="str">
        <f>IF(H59&gt;0,VLOOKUP(N59,Hoja1!AM$3:AN$100,2,0),"")</f>
        <v>Pendiente</v>
      </c>
      <c r="N59" s="25" t="str">
        <f t="shared" si="1"/>
        <v>Programa Salud y Bienestar</v>
      </c>
      <c r="Q59" t="s">
        <v>956</v>
      </c>
      <c r="S59" s="32" t="s">
        <v>918</v>
      </c>
      <c r="T59" s="33">
        <v>2</v>
      </c>
      <c r="U59" s="36"/>
    </row>
    <row r="60" spans="1:21" ht="90" x14ac:dyDescent="0.25">
      <c r="A60" s="95"/>
      <c r="B60" s="95"/>
      <c r="C60" s="95"/>
      <c r="D60" s="7" t="s">
        <v>216</v>
      </c>
      <c r="E60" s="6" t="s">
        <v>53</v>
      </c>
      <c r="G60" s="27">
        <f t="shared" si="0"/>
        <v>0</v>
      </c>
      <c r="L60" s="25" t="str">
        <f>IF(H60&gt;0,VLOOKUP(N60,Hoja1!AM$3:AN$100,2,0),"")</f>
        <v/>
      </c>
      <c r="N60" s="25" t="str">
        <f t="shared" si="1"/>
        <v xml:space="preserve"> </v>
      </c>
      <c r="T60"/>
    </row>
    <row r="61" spans="1:21" ht="21.75" x14ac:dyDescent="0.25">
      <c r="A61" s="95"/>
      <c r="B61" s="95" t="s">
        <v>131</v>
      </c>
      <c r="C61" s="7"/>
      <c r="D61" s="7"/>
      <c r="E61" s="13" t="s">
        <v>54</v>
      </c>
      <c r="G61" s="27">
        <f t="shared" si="0"/>
        <v>0</v>
      </c>
      <c r="L61" s="25" t="str">
        <f>IF(H61&gt;0,VLOOKUP(N61,Hoja1!AM$3:AN$100,2,0),"")</f>
        <v/>
      </c>
      <c r="N61" s="25" t="str">
        <f t="shared" si="1"/>
        <v xml:space="preserve"> </v>
      </c>
      <c r="T61"/>
    </row>
    <row r="62" spans="1:21" ht="30" x14ac:dyDescent="0.25">
      <c r="A62" s="95"/>
      <c r="B62" s="95"/>
      <c r="C62" s="7"/>
      <c r="D62" s="7"/>
      <c r="E62" s="14" t="s">
        <v>55</v>
      </c>
      <c r="G62" s="27">
        <f t="shared" si="0"/>
        <v>0</v>
      </c>
      <c r="L62" s="25" t="str">
        <f>IF(H62&gt;0,VLOOKUP(N62,Hoja1!AM$3:AN$100,2,0),"")</f>
        <v/>
      </c>
      <c r="N62" s="25" t="str">
        <f t="shared" si="1"/>
        <v xml:space="preserve"> </v>
      </c>
      <c r="T62"/>
    </row>
    <row r="63" spans="1:21" ht="40.5" x14ac:dyDescent="0.25">
      <c r="A63" s="95"/>
      <c r="B63" s="95"/>
      <c r="C63" s="95" t="s">
        <v>153</v>
      </c>
      <c r="D63" s="7"/>
      <c r="E63" s="15" t="s">
        <v>56</v>
      </c>
      <c r="G63" s="27">
        <f t="shared" si="0"/>
        <v>0</v>
      </c>
      <c r="L63" s="25" t="str">
        <f>IF(H63&gt;0,VLOOKUP(N63,Hoja1!AM$3:AN$100,2,0),"")</f>
        <v/>
      </c>
      <c r="N63" s="25" t="str">
        <f t="shared" si="1"/>
        <v xml:space="preserve"> </v>
      </c>
      <c r="T63"/>
    </row>
    <row r="64" spans="1:21" ht="45" x14ac:dyDescent="0.25">
      <c r="A64" s="95"/>
      <c r="B64" s="95"/>
      <c r="C64" s="95"/>
      <c r="D64" s="7" t="s">
        <v>217</v>
      </c>
      <c r="E64" s="6" t="s">
        <v>57</v>
      </c>
      <c r="G64" s="27">
        <f t="shared" si="0"/>
        <v>0</v>
      </c>
      <c r="L64" s="25" t="str">
        <f>IF(H64&gt;0,VLOOKUP(N64,Hoja1!AM$3:AN$100,2,0),"")</f>
        <v/>
      </c>
      <c r="N64" s="25" t="str">
        <f t="shared" si="1"/>
        <v xml:space="preserve"> </v>
      </c>
      <c r="T64"/>
    </row>
    <row r="65" spans="1:22" ht="90" x14ac:dyDescent="0.25">
      <c r="A65" s="95"/>
      <c r="B65" s="95"/>
      <c r="C65" s="95"/>
      <c r="D65" s="7" t="s">
        <v>218</v>
      </c>
      <c r="E65" s="6" t="s">
        <v>58</v>
      </c>
      <c r="G65" s="27">
        <f t="shared" si="0"/>
        <v>0</v>
      </c>
      <c r="H65" s="27" t="s">
        <v>820</v>
      </c>
      <c r="I65" s="27" t="s">
        <v>1044</v>
      </c>
      <c r="L65" s="25" t="str">
        <f>IF(H65&gt;0,VLOOKUP(N65,Hoja1!AM$3:AN$100,2,0),"")</f>
        <v>Pendiente</v>
      </c>
      <c r="N65" s="25" t="str">
        <f t="shared" si="1"/>
        <v>Política Servicios al Cliente</v>
      </c>
      <c r="Q65" t="s">
        <v>956</v>
      </c>
      <c r="S65" s="32" t="s">
        <v>919</v>
      </c>
      <c r="T65" s="33">
        <v>3</v>
      </c>
      <c r="U65" s="36"/>
    </row>
    <row r="66" spans="1:22" ht="90" x14ac:dyDescent="0.25">
      <c r="A66" s="95"/>
      <c r="B66" s="95"/>
      <c r="C66" s="95"/>
      <c r="D66" s="7" t="s">
        <v>219</v>
      </c>
      <c r="E66" s="6" t="s">
        <v>59</v>
      </c>
      <c r="G66" s="27">
        <f t="shared" si="0"/>
        <v>0</v>
      </c>
      <c r="H66" s="27" t="s">
        <v>828</v>
      </c>
      <c r="I66" s="27" t="s">
        <v>1045</v>
      </c>
      <c r="L66" s="25" t="e">
        <f>IF(H66&gt;0,VLOOKUP(N66,Hoja1!AM$3:AN$100,2,0),"")</f>
        <v>#N/A</v>
      </c>
      <c r="N66" s="25" t="str">
        <f t="shared" si="1"/>
        <v>Charla Turismo Accesible</v>
      </c>
      <c r="Q66" t="s">
        <v>956</v>
      </c>
      <c r="S66" s="32" t="s">
        <v>920</v>
      </c>
      <c r="T66" s="33">
        <v>2</v>
      </c>
      <c r="U66" s="36"/>
    </row>
    <row r="67" spans="1:22" ht="21.75" x14ac:dyDescent="0.25">
      <c r="A67" s="95"/>
      <c r="B67" s="95" t="s">
        <v>132</v>
      </c>
      <c r="C67" s="7"/>
      <c r="D67" s="7"/>
      <c r="E67" s="13" t="s">
        <v>60</v>
      </c>
      <c r="G67" s="27">
        <f t="shared" si="0"/>
        <v>0</v>
      </c>
      <c r="L67" s="25" t="str">
        <f>IF(H67&gt;0,VLOOKUP(N67,Hoja1!AM$3:AN$100,2,0),"")</f>
        <v/>
      </c>
      <c r="N67" s="25" t="str">
        <f t="shared" si="1"/>
        <v xml:space="preserve"> </v>
      </c>
      <c r="T67"/>
    </row>
    <row r="68" spans="1:22" ht="45" x14ac:dyDescent="0.25">
      <c r="A68" s="95"/>
      <c r="B68" s="95"/>
      <c r="C68" s="7"/>
      <c r="D68" s="7"/>
      <c r="E68" s="14" t="s">
        <v>61</v>
      </c>
      <c r="G68" s="27">
        <f t="shared" si="0"/>
        <v>0</v>
      </c>
      <c r="L68" s="25" t="str">
        <f>IF(H68&gt;0,VLOOKUP(N68,Hoja1!AM$3:AN$100,2,0),"")</f>
        <v/>
      </c>
      <c r="N68" s="25" t="str">
        <f t="shared" si="1"/>
        <v xml:space="preserve"> </v>
      </c>
      <c r="T68"/>
    </row>
    <row r="69" spans="1:22" ht="40.5" x14ac:dyDescent="0.25">
      <c r="A69" s="95"/>
      <c r="B69" s="95"/>
      <c r="C69" s="95" t="s">
        <v>154</v>
      </c>
      <c r="D69" s="7"/>
      <c r="E69" s="15" t="s">
        <v>62</v>
      </c>
      <c r="G69" s="27">
        <f t="shared" si="0"/>
        <v>0</v>
      </c>
      <c r="L69" s="25" t="str">
        <f>IF(H69&gt;0,VLOOKUP(N69,Hoja1!AM$3:AN$100,2,0),"")</f>
        <v/>
      </c>
      <c r="N69" s="25" t="str">
        <f t="shared" si="1"/>
        <v xml:space="preserve"> </v>
      </c>
      <c r="T69"/>
    </row>
    <row r="70" spans="1:22" ht="30" x14ac:dyDescent="0.25">
      <c r="A70" s="95"/>
      <c r="B70" s="95"/>
      <c r="C70" s="95"/>
      <c r="D70" s="96" t="s">
        <v>220</v>
      </c>
      <c r="E70" s="102" t="s">
        <v>63</v>
      </c>
      <c r="H70" s="27" t="s">
        <v>1046</v>
      </c>
      <c r="I70" s="27" t="s">
        <v>1051</v>
      </c>
      <c r="T70"/>
    </row>
    <row r="71" spans="1:22" x14ac:dyDescent="0.25">
      <c r="A71" s="95"/>
      <c r="B71" s="95"/>
      <c r="C71" s="95"/>
      <c r="D71" s="97"/>
      <c r="E71" s="103"/>
      <c r="H71" s="27" t="s">
        <v>1046</v>
      </c>
      <c r="I71" s="27" t="s">
        <v>1049</v>
      </c>
      <c r="T71"/>
    </row>
    <row r="72" spans="1:22" x14ac:dyDescent="0.25">
      <c r="A72" s="95"/>
      <c r="B72" s="95"/>
      <c r="C72" s="95"/>
      <c r="D72" s="97"/>
      <c r="E72" s="103"/>
      <c r="H72" s="27" t="s">
        <v>1046</v>
      </c>
      <c r="I72" s="27" t="s">
        <v>1048</v>
      </c>
      <c r="T72"/>
    </row>
    <row r="73" spans="1:22" ht="75" x14ac:dyDescent="0.25">
      <c r="A73" s="95"/>
      <c r="B73" s="95"/>
      <c r="C73" s="95"/>
      <c r="D73" s="98"/>
      <c r="E73" s="104"/>
      <c r="G73" s="27">
        <f t="shared" si="0"/>
        <v>0</v>
      </c>
      <c r="H73" s="40" t="s">
        <v>820</v>
      </c>
      <c r="I73" s="27" t="s">
        <v>1044</v>
      </c>
      <c r="L73" s="25" t="str">
        <f>IF(H73&gt;0,VLOOKUP(N73,Hoja1!AM$3:AN$100,2,0),"")</f>
        <v>Pendiente</v>
      </c>
      <c r="N73" s="25" t="str">
        <f t="shared" si="1"/>
        <v>Política Servicios al Cliente</v>
      </c>
      <c r="Q73" t="s">
        <v>956</v>
      </c>
      <c r="S73" s="32" t="s">
        <v>921</v>
      </c>
      <c r="T73" s="33">
        <v>2</v>
      </c>
      <c r="U73" s="36"/>
    </row>
    <row r="74" spans="1:22" ht="15" customHeight="1" x14ac:dyDescent="0.25">
      <c r="A74" s="95"/>
      <c r="B74" s="95"/>
      <c r="C74" s="95"/>
      <c r="D74" s="96" t="s">
        <v>221</v>
      </c>
      <c r="E74" s="102" t="s">
        <v>64</v>
      </c>
      <c r="H74" s="40" t="s">
        <v>894</v>
      </c>
      <c r="I74" s="27" t="s">
        <v>1053</v>
      </c>
      <c r="U74" s="36"/>
    </row>
    <row r="75" spans="1:22" x14ac:dyDescent="0.25">
      <c r="A75" s="95"/>
      <c r="B75" s="95"/>
      <c r="C75" s="95"/>
      <c r="D75" s="97"/>
      <c r="E75" s="103"/>
      <c r="H75" s="40" t="s">
        <v>894</v>
      </c>
      <c r="I75" s="27" t="s">
        <v>1054</v>
      </c>
      <c r="U75" s="36"/>
    </row>
    <row r="76" spans="1:22" ht="105" x14ac:dyDescent="0.25">
      <c r="A76" s="95"/>
      <c r="B76" s="95"/>
      <c r="C76" s="95"/>
      <c r="D76" s="97"/>
      <c r="E76" s="103"/>
      <c r="G76" s="27">
        <f t="shared" si="0"/>
        <v>0</v>
      </c>
      <c r="H76" s="40" t="s">
        <v>1046</v>
      </c>
      <c r="I76" s="27" t="s">
        <v>1051</v>
      </c>
      <c r="L76" s="25" t="e">
        <f>IF(H76&gt;0,VLOOKUP(N76,Hoja1!AM$3:AN$100,2,0),"")</f>
        <v>#N/A</v>
      </c>
      <c r="N76" s="25" t="str">
        <f t="shared" si="1"/>
        <v>Divulgación Revistas Nacionales</v>
      </c>
      <c r="Q76" t="s">
        <v>956</v>
      </c>
      <c r="S76" s="32" t="s">
        <v>922</v>
      </c>
      <c r="T76" s="33">
        <v>3</v>
      </c>
      <c r="U76" s="36"/>
      <c r="V76" t="s">
        <v>1052</v>
      </c>
    </row>
    <row r="77" spans="1:22" x14ac:dyDescent="0.25">
      <c r="A77" s="95"/>
      <c r="B77" s="35"/>
      <c r="C77" s="35"/>
      <c r="D77" s="98"/>
      <c r="E77" s="104"/>
      <c r="H77" s="40"/>
      <c r="T77" s="41"/>
      <c r="U77" s="42"/>
    </row>
    <row r="78" spans="1:22" ht="21.75" x14ac:dyDescent="0.25">
      <c r="A78" s="95"/>
      <c r="B78" s="95" t="s">
        <v>133</v>
      </c>
      <c r="C78" s="7"/>
      <c r="D78" s="7"/>
      <c r="E78" s="13" t="s">
        <v>65</v>
      </c>
      <c r="G78" s="27">
        <f t="shared" ref="G78:G189" si="2">COUNTIF(J78:K78,"=*")</f>
        <v>0</v>
      </c>
      <c r="L78" s="25" t="str">
        <f>IF(H78&gt;0,VLOOKUP(N78,Hoja1!AM$3:AN$100,2,0),"")</f>
        <v/>
      </c>
      <c r="N78" s="25" t="str">
        <f t="shared" si="1"/>
        <v xml:space="preserve"> </v>
      </c>
      <c r="T78"/>
    </row>
    <row r="79" spans="1:22" ht="60" x14ac:dyDescent="0.25">
      <c r="A79" s="95"/>
      <c r="B79" s="95"/>
      <c r="C79" s="7"/>
      <c r="D79" s="7"/>
      <c r="E79" s="14" t="s">
        <v>66</v>
      </c>
      <c r="G79" s="27">
        <f t="shared" si="2"/>
        <v>0</v>
      </c>
      <c r="L79" s="25" t="str">
        <f>IF(H79&gt;0,VLOOKUP(N79,Hoja1!AM$3:AN$100,2,0),"")</f>
        <v/>
      </c>
      <c r="N79" s="25" t="str">
        <f t="shared" ref="N79:N190" si="3">CONCATENATE(H79," ",I79)</f>
        <v xml:space="preserve"> </v>
      </c>
      <c r="T79"/>
    </row>
    <row r="80" spans="1:22" ht="40.5" x14ac:dyDescent="0.25">
      <c r="A80" s="95"/>
      <c r="B80" s="95"/>
      <c r="C80" s="95" t="s">
        <v>155</v>
      </c>
      <c r="D80" s="7"/>
      <c r="E80" s="15" t="s">
        <v>67</v>
      </c>
      <c r="G80" s="27">
        <f t="shared" si="2"/>
        <v>0</v>
      </c>
      <c r="H80" s="45"/>
      <c r="L80" s="25" t="str">
        <f>IF(H80&gt;0,VLOOKUP(N80,Hoja1!AM$3:AN$100,2,0),"")</f>
        <v/>
      </c>
      <c r="N80" s="25" t="str">
        <f t="shared" si="3"/>
        <v xml:space="preserve"> </v>
      </c>
      <c r="T80"/>
    </row>
    <row r="81" spans="1:21" ht="45" x14ac:dyDescent="0.25">
      <c r="A81" s="95"/>
      <c r="B81" s="95"/>
      <c r="C81" s="95"/>
      <c r="D81" s="7" t="s">
        <v>222</v>
      </c>
      <c r="E81" s="6" t="s">
        <v>68</v>
      </c>
      <c r="G81" s="27">
        <f t="shared" si="2"/>
        <v>0</v>
      </c>
      <c r="H81" s="44" t="s">
        <v>834</v>
      </c>
      <c r="I81" s="27" t="s">
        <v>1056</v>
      </c>
      <c r="L81" s="25" t="e">
        <f>IF(H81&gt;0,VLOOKUP(N81,Hoja1!AM$3:AN$100,2,0),"")</f>
        <v>#N/A</v>
      </c>
      <c r="N81" s="25" t="str">
        <f t="shared" si="3"/>
        <v>Manual Código Ética</v>
      </c>
      <c r="T81"/>
    </row>
    <row r="82" spans="1:21" ht="30" x14ac:dyDescent="0.25">
      <c r="A82" s="95"/>
      <c r="B82" s="95"/>
      <c r="C82" s="95"/>
      <c r="D82" s="96" t="s">
        <v>223</v>
      </c>
      <c r="E82" s="102" t="s">
        <v>69</v>
      </c>
      <c r="H82" s="43" t="s">
        <v>1046</v>
      </c>
      <c r="I82" s="27" t="s">
        <v>1050</v>
      </c>
      <c r="L82" s="25" t="e">
        <f>IF(H82&gt;0,VLOOKUP(N82,Hoja1!AM$3:AN$100,2,0),"")</f>
        <v>#N/A</v>
      </c>
      <c r="N82" s="25" t="str">
        <f t="shared" si="3"/>
        <v>Divulgación Revista Act I/E</v>
      </c>
      <c r="T82"/>
    </row>
    <row r="83" spans="1:21" ht="15" customHeight="1" x14ac:dyDescent="0.25">
      <c r="A83" s="95"/>
      <c r="B83" s="95"/>
      <c r="C83" s="95"/>
      <c r="D83" s="97"/>
      <c r="E83" s="103"/>
      <c r="H83" s="43" t="s">
        <v>828</v>
      </c>
      <c r="I83" s="27" t="s">
        <v>832</v>
      </c>
      <c r="N83" s="25" t="str">
        <f t="shared" si="3"/>
        <v>Charla Pani Amor</v>
      </c>
      <c r="T83"/>
    </row>
    <row r="84" spans="1:21" ht="15" customHeight="1" x14ac:dyDescent="0.25">
      <c r="A84" s="95"/>
      <c r="B84" s="95"/>
      <c r="C84" s="95"/>
      <c r="D84" s="97"/>
      <c r="E84" s="103"/>
      <c r="H84" s="43" t="s">
        <v>828</v>
      </c>
      <c r="I84" s="27" t="s">
        <v>1057</v>
      </c>
      <c r="N84" s="25" t="str">
        <f t="shared" si="3"/>
        <v>Charla Trata Personas</v>
      </c>
      <c r="T84"/>
    </row>
    <row r="85" spans="1:21" ht="90" x14ac:dyDescent="0.25">
      <c r="A85" s="95"/>
      <c r="B85" s="95"/>
      <c r="C85" s="95"/>
      <c r="D85" s="98"/>
      <c r="E85" s="104"/>
      <c r="G85" s="27">
        <f t="shared" si="2"/>
        <v>0</v>
      </c>
      <c r="H85" s="27" t="s">
        <v>1046</v>
      </c>
      <c r="I85" s="27" t="s">
        <v>1048</v>
      </c>
      <c r="L85" s="25" t="e">
        <f>IF(H85&gt;0,VLOOKUP(N85,Hoja1!AM$3:AN$100,2,0),"")</f>
        <v>#N/A</v>
      </c>
      <c r="N85" s="25" t="str">
        <f t="shared" si="3"/>
        <v>Divulgación Facebook</v>
      </c>
      <c r="Q85" t="s">
        <v>956</v>
      </c>
      <c r="S85" s="32" t="s">
        <v>923</v>
      </c>
      <c r="T85" s="33">
        <v>1</v>
      </c>
      <c r="U85" s="36"/>
    </row>
    <row r="86" spans="1:21" x14ac:dyDescent="0.25">
      <c r="A86" s="95"/>
      <c r="B86" s="95"/>
      <c r="C86" s="95"/>
      <c r="D86" s="96" t="s">
        <v>224</v>
      </c>
      <c r="E86" s="102" t="s">
        <v>70</v>
      </c>
      <c r="H86" s="27" t="s">
        <v>1046</v>
      </c>
      <c r="I86" s="27" t="s">
        <v>1048</v>
      </c>
      <c r="U86" s="36"/>
    </row>
    <row r="87" spans="1:21" x14ac:dyDescent="0.25">
      <c r="A87" s="95"/>
      <c r="B87" s="95"/>
      <c r="C87" s="95"/>
      <c r="D87" s="97"/>
      <c r="E87" s="103"/>
      <c r="H87" s="27" t="s">
        <v>1046</v>
      </c>
      <c r="I87" s="27" t="s">
        <v>1050</v>
      </c>
      <c r="U87" s="36"/>
    </row>
    <row r="88" spans="1:21" x14ac:dyDescent="0.25">
      <c r="A88" s="95"/>
      <c r="B88" s="95"/>
      <c r="C88" s="95"/>
      <c r="D88" s="97"/>
      <c r="E88" s="103"/>
      <c r="H88" s="27" t="s">
        <v>1046</v>
      </c>
      <c r="I88" s="27" t="s">
        <v>1049</v>
      </c>
      <c r="U88" s="36"/>
    </row>
    <row r="89" spans="1:21" ht="42.75" customHeight="1" x14ac:dyDescent="0.25">
      <c r="A89" s="95"/>
      <c r="B89" s="95"/>
      <c r="C89" s="95"/>
      <c r="D89" s="98"/>
      <c r="E89" s="104"/>
      <c r="G89" s="27">
        <f t="shared" si="2"/>
        <v>0</v>
      </c>
      <c r="H89" s="27" t="s">
        <v>1058</v>
      </c>
      <c r="I89" s="27" t="s">
        <v>1059</v>
      </c>
      <c r="L89" s="25" t="e">
        <f>IF(H89&gt;0,VLOOKUP(N89,Hoja1!AM$3:AN$100,2,0),"")</f>
        <v>#N/A</v>
      </c>
      <c r="N89" s="25" t="str">
        <f t="shared" si="3"/>
        <v>Campañas CAHASGV</v>
      </c>
      <c r="Q89" t="s">
        <v>956</v>
      </c>
      <c r="S89" s="32" t="s">
        <v>924</v>
      </c>
      <c r="T89" s="33">
        <v>2</v>
      </c>
      <c r="U89" s="36"/>
    </row>
    <row r="90" spans="1:21" ht="21.75" x14ac:dyDescent="0.25">
      <c r="A90" s="95"/>
      <c r="B90" s="95" t="s">
        <v>134</v>
      </c>
      <c r="C90" s="7"/>
      <c r="D90" s="7"/>
      <c r="E90" s="13" t="s">
        <v>71</v>
      </c>
      <c r="G90" s="27">
        <f t="shared" si="2"/>
        <v>0</v>
      </c>
      <c r="L90" s="25" t="str">
        <f>IF(H90&gt;0,VLOOKUP(N90,Hoja1!AM$3:AN$100,2,0),"")</f>
        <v/>
      </c>
      <c r="N90" s="25" t="str">
        <f t="shared" si="3"/>
        <v xml:space="preserve"> </v>
      </c>
      <c r="T90"/>
    </row>
    <row r="91" spans="1:21" ht="45" x14ac:dyDescent="0.25">
      <c r="A91" s="95"/>
      <c r="B91" s="95"/>
      <c r="C91" s="7"/>
      <c r="D91" s="7"/>
      <c r="E91" s="14" t="s">
        <v>72</v>
      </c>
      <c r="G91" s="27">
        <f t="shared" si="2"/>
        <v>0</v>
      </c>
      <c r="L91" s="25" t="str">
        <f>IF(H91&gt;0,VLOOKUP(N91,Hoja1!AM$3:AN$100,2,0),"")</f>
        <v/>
      </c>
      <c r="N91" s="25" t="str">
        <f t="shared" si="3"/>
        <v xml:space="preserve"> </v>
      </c>
      <c r="T91"/>
    </row>
    <row r="92" spans="1:21" ht="20.25" x14ac:dyDescent="0.25">
      <c r="A92" s="95"/>
      <c r="B92" s="95"/>
      <c r="C92" s="95" t="s">
        <v>156</v>
      </c>
      <c r="D92" s="7"/>
      <c r="E92" s="15" t="s">
        <v>73</v>
      </c>
      <c r="G92" s="27">
        <f t="shared" si="2"/>
        <v>0</v>
      </c>
      <c r="L92" s="25" t="str">
        <f>IF(H92&gt;0,VLOOKUP(N92,Hoja1!AM$3:AN$100,2,0),"")</f>
        <v/>
      </c>
      <c r="N92" s="25" t="str">
        <f t="shared" si="3"/>
        <v xml:space="preserve"> </v>
      </c>
      <c r="T92"/>
    </row>
    <row r="93" spans="1:21" ht="30" x14ac:dyDescent="0.25">
      <c r="A93" s="95"/>
      <c r="B93" s="95"/>
      <c r="C93" s="95"/>
      <c r="D93" s="96" t="s">
        <v>225</v>
      </c>
      <c r="E93" s="102" t="s">
        <v>74</v>
      </c>
      <c r="H93" s="27" t="s">
        <v>1062</v>
      </c>
      <c r="I93" s="27" t="s">
        <v>896</v>
      </c>
      <c r="N93" s="25" t="str">
        <f t="shared" si="3"/>
        <v>Asistencias Salud Ocupacional</v>
      </c>
      <c r="T93"/>
    </row>
    <row r="94" spans="1:21" x14ac:dyDescent="0.25">
      <c r="A94" s="95"/>
      <c r="B94" s="95"/>
      <c r="C94" s="95"/>
      <c r="D94" s="97"/>
      <c r="E94" s="103"/>
      <c r="H94" s="27" t="s">
        <v>1060</v>
      </c>
      <c r="I94" s="27" t="s">
        <v>1063</v>
      </c>
      <c r="N94" s="25" t="str">
        <f t="shared" si="3"/>
        <v>Plan Trabajo SO</v>
      </c>
      <c r="T94"/>
    </row>
    <row r="95" spans="1:21" ht="30" x14ac:dyDescent="0.25">
      <c r="A95" s="95"/>
      <c r="B95" s="95"/>
      <c r="C95" s="95"/>
      <c r="D95" s="97"/>
      <c r="E95" s="103"/>
      <c r="H95" s="27" t="s">
        <v>835</v>
      </c>
      <c r="I95" s="27" t="s">
        <v>1065</v>
      </c>
      <c r="N95" s="25" t="str">
        <f t="shared" si="3"/>
        <v>Instructivo Limpieza de Piscinas</v>
      </c>
      <c r="T95"/>
    </row>
    <row r="96" spans="1:21" ht="30" x14ac:dyDescent="0.25">
      <c r="A96" s="95"/>
      <c r="B96" s="95"/>
      <c r="C96" s="95"/>
      <c r="D96" s="97"/>
      <c r="E96" s="103"/>
      <c r="H96" s="27" t="s">
        <v>819</v>
      </c>
      <c r="I96" s="27" t="s">
        <v>1066</v>
      </c>
      <c r="N96" s="25" t="str">
        <f t="shared" si="3"/>
        <v>Foto Vestimenta Seguridad</v>
      </c>
      <c r="T96"/>
    </row>
    <row r="97" spans="1:21" ht="75" x14ac:dyDescent="0.25">
      <c r="A97" s="95"/>
      <c r="B97" s="95"/>
      <c r="C97" s="95"/>
      <c r="D97" s="98"/>
      <c r="E97" s="104"/>
      <c r="G97" s="27">
        <f t="shared" si="2"/>
        <v>0</v>
      </c>
      <c r="H97" s="27" t="s">
        <v>1060</v>
      </c>
      <c r="I97" s="27" t="s">
        <v>1061</v>
      </c>
      <c r="L97" s="25" t="e">
        <f>IF(H97&gt;0,VLOOKUP(N97,Hoja1!AM$3:AN$100,2,0),"")</f>
        <v>#N/A</v>
      </c>
      <c r="N97" s="25" t="str">
        <f t="shared" si="3"/>
        <v>Plan Prevención Accidentes</v>
      </c>
      <c r="Q97" t="s">
        <v>956</v>
      </c>
      <c r="S97" s="32" t="s">
        <v>925</v>
      </c>
      <c r="T97" s="33">
        <v>3</v>
      </c>
      <c r="U97" s="36"/>
    </row>
    <row r="98" spans="1:21" x14ac:dyDescent="0.25">
      <c r="A98" s="95"/>
      <c r="B98" s="95"/>
      <c r="C98" s="95"/>
      <c r="D98" s="96" t="s">
        <v>226</v>
      </c>
      <c r="E98" s="102" t="s">
        <v>75</v>
      </c>
      <c r="H98" s="27" t="s">
        <v>847</v>
      </c>
      <c r="I98" s="27" t="s">
        <v>1067</v>
      </c>
      <c r="U98" s="36"/>
    </row>
    <row r="99" spans="1:21" x14ac:dyDescent="0.25">
      <c r="A99" s="95"/>
      <c r="B99" s="95"/>
      <c r="C99" s="95"/>
      <c r="D99" s="97"/>
      <c r="E99" s="103"/>
      <c r="H99" s="27" t="s">
        <v>847</v>
      </c>
      <c r="I99" s="27" t="s">
        <v>1068</v>
      </c>
      <c r="U99" s="36"/>
    </row>
    <row r="100" spans="1:21" ht="120" x14ac:dyDescent="0.25">
      <c r="A100" s="95"/>
      <c r="B100" s="95"/>
      <c r="C100" s="95"/>
      <c r="D100" s="98"/>
      <c r="E100" s="104"/>
      <c r="G100" s="27">
        <f t="shared" si="2"/>
        <v>1</v>
      </c>
      <c r="H100" s="27" t="s">
        <v>1046</v>
      </c>
      <c r="I100" s="27" t="s">
        <v>1069</v>
      </c>
      <c r="J100" s="27" t="s">
        <v>1070</v>
      </c>
      <c r="L100" s="25" t="e">
        <f>IF(H100&gt;0,VLOOKUP(N100,Hoja1!AM$3:AN$100,2,0),"")</f>
        <v>#N/A</v>
      </c>
      <c r="N100" s="25" t="str">
        <f t="shared" si="3"/>
        <v>Divulgación Afiche</v>
      </c>
      <c r="Q100" t="s">
        <v>956</v>
      </c>
      <c r="S100" s="32" t="s">
        <v>926</v>
      </c>
      <c r="T100" s="33">
        <v>3</v>
      </c>
      <c r="U100" s="36"/>
    </row>
    <row r="101" spans="1:21" ht="20.25" x14ac:dyDescent="0.25">
      <c r="A101" s="95"/>
      <c r="B101" s="95"/>
      <c r="C101" s="95" t="s">
        <v>157</v>
      </c>
      <c r="D101" s="7"/>
      <c r="E101" s="15" t="s">
        <v>76</v>
      </c>
      <c r="G101" s="27">
        <f t="shared" si="2"/>
        <v>0</v>
      </c>
      <c r="L101" s="25" t="str">
        <f>IF(H101&gt;0,VLOOKUP(N101,Hoja1!AM$3:AN$100,2,0),"")</f>
        <v/>
      </c>
      <c r="N101" s="25" t="str">
        <f t="shared" si="3"/>
        <v xml:space="preserve"> </v>
      </c>
      <c r="T101"/>
    </row>
    <row r="102" spans="1:21" ht="30" x14ac:dyDescent="0.25">
      <c r="A102" s="95"/>
      <c r="B102" s="95"/>
      <c r="C102" s="95"/>
      <c r="D102" s="96" t="s">
        <v>227</v>
      </c>
      <c r="E102" s="102" t="s">
        <v>77</v>
      </c>
      <c r="H102" s="27" t="s">
        <v>1096</v>
      </c>
      <c r="I102" s="27" t="s">
        <v>1097</v>
      </c>
      <c r="T102"/>
    </row>
    <row r="103" spans="1:21" ht="60" x14ac:dyDescent="0.25">
      <c r="A103" s="95"/>
      <c r="B103" s="95"/>
      <c r="C103" s="95"/>
      <c r="D103" s="98"/>
      <c r="E103" s="104"/>
      <c r="G103" s="27">
        <f t="shared" si="2"/>
        <v>0</v>
      </c>
      <c r="H103" s="27" t="s">
        <v>1060</v>
      </c>
      <c r="I103" s="27" t="s">
        <v>896</v>
      </c>
      <c r="L103" s="25" t="e">
        <f>IF(H103&gt;0,VLOOKUP(N103,Hoja1!AM$3:AN$100,2,0),"")</f>
        <v>#N/A</v>
      </c>
      <c r="N103" s="25" t="str">
        <f t="shared" si="3"/>
        <v>Plan Salud Ocupacional</v>
      </c>
      <c r="Q103" t="s">
        <v>956</v>
      </c>
      <c r="S103" s="32" t="s">
        <v>927</v>
      </c>
      <c r="T103" s="33">
        <v>1</v>
      </c>
      <c r="U103" s="36"/>
    </row>
    <row r="104" spans="1:21" ht="20.25" x14ac:dyDescent="0.25">
      <c r="A104" s="95"/>
      <c r="B104" s="95"/>
      <c r="C104" s="95" t="s">
        <v>158</v>
      </c>
      <c r="D104" s="7"/>
      <c r="E104" s="15" t="s">
        <v>78</v>
      </c>
      <c r="G104" s="27">
        <f t="shared" si="2"/>
        <v>0</v>
      </c>
      <c r="L104" s="25" t="str">
        <f>IF(H104&gt;0,VLOOKUP(N104,Hoja1!AM$3:AN$100,2,0),"")</f>
        <v/>
      </c>
      <c r="N104" s="25" t="str">
        <f t="shared" si="3"/>
        <v xml:space="preserve"> </v>
      </c>
      <c r="T104"/>
    </row>
    <row r="105" spans="1:21" ht="30" x14ac:dyDescent="0.25">
      <c r="A105" s="95"/>
      <c r="B105" s="95"/>
      <c r="C105" s="95"/>
      <c r="D105" s="7"/>
      <c r="E105" s="14" t="s">
        <v>79</v>
      </c>
      <c r="G105" s="27">
        <f t="shared" si="2"/>
        <v>0</v>
      </c>
      <c r="L105" s="25" t="str">
        <f>IF(H105&gt;0,VLOOKUP(N105,Hoja1!AM$3:AN$100,2,0),"")</f>
        <v/>
      </c>
      <c r="N105" s="25" t="str">
        <f t="shared" si="3"/>
        <v xml:space="preserve"> </v>
      </c>
      <c r="T105"/>
    </row>
    <row r="106" spans="1:21" x14ac:dyDescent="0.25">
      <c r="A106" s="95"/>
      <c r="B106" s="95"/>
      <c r="C106" s="95"/>
      <c r="D106" s="96" t="s">
        <v>228</v>
      </c>
      <c r="E106" s="102" t="s">
        <v>80</v>
      </c>
      <c r="H106" s="27" t="s">
        <v>847</v>
      </c>
      <c r="I106" s="27" t="s">
        <v>1072</v>
      </c>
      <c r="T106"/>
    </row>
    <row r="107" spans="1:21" ht="75" x14ac:dyDescent="0.25">
      <c r="A107" s="95"/>
      <c r="B107" s="95"/>
      <c r="C107" s="95"/>
      <c r="D107" s="97"/>
      <c r="E107" s="103"/>
      <c r="H107" s="27" t="s">
        <v>1071</v>
      </c>
      <c r="I107" s="27" t="s">
        <v>1072</v>
      </c>
      <c r="J107" s="27" t="s">
        <v>1075</v>
      </c>
      <c r="T107"/>
    </row>
    <row r="108" spans="1:21" ht="90" x14ac:dyDescent="0.25">
      <c r="A108" s="95"/>
      <c r="B108" s="95"/>
      <c r="C108" s="95"/>
      <c r="D108" s="98"/>
      <c r="E108" s="104"/>
      <c r="G108" s="27">
        <f t="shared" si="2"/>
        <v>0</v>
      </c>
      <c r="H108" s="27" t="s">
        <v>1072</v>
      </c>
      <c r="I108" s="27" t="s">
        <v>1075</v>
      </c>
      <c r="L108" s="25" t="e">
        <f>IF(H108&gt;0,VLOOKUP(N108,Hoja1!AM$3:AN$100,2,0),"")</f>
        <v>#N/A</v>
      </c>
      <c r="N108" s="25" t="str">
        <f t="shared" si="3"/>
        <v>Análisis Agua Potable / Alimentos / Superf Contacto / Hielo</v>
      </c>
      <c r="Q108" t="s">
        <v>956</v>
      </c>
      <c r="S108" s="32" t="s">
        <v>928</v>
      </c>
      <c r="T108" s="33">
        <v>1</v>
      </c>
      <c r="U108" s="36"/>
    </row>
    <row r="109" spans="1:21" x14ac:dyDescent="0.25">
      <c r="A109" s="95"/>
      <c r="B109" s="95"/>
      <c r="C109" s="95"/>
      <c r="D109" s="96" t="s">
        <v>229</v>
      </c>
      <c r="E109" s="102" t="s">
        <v>81</v>
      </c>
      <c r="H109" s="27" t="s">
        <v>847</v>
      </c>
      <c r="I109" s="27" t="s">
        <v>1072</v>
      </c>
      <c r="N109" s="25" t="str">
        <f t="shared" si="3"/>
        <v>Registro Análisis</v>
      </c>
      <c r="T109" s="41"/>
      <c r="U109" s="42"/>
    </row>
    <row r="110" spans="1:21" ht="30" x14ac:dyDescent="0.25">
      <c r="A110" s="95"/>
      <c r="B110" s="95"/>
      <c r="C110" s="95"/>
      <c r="D110" s="97"/>
      <c r="E110" s="103"/>
      <c r="H110" s="27" t="s">
        <v>821</v>
      </c>
      <c r="I110" s="27" t="s">
        <v>1080</v>
      </c>
      <c r="N110" s="25" t="str">
        <f t="shared" si="3"/>
        <v>Programa Orden y Limpieza</v>
      </c>
      <c r="T110" s="41"/>
      <c r="U110" s="42"/>
    </row>
    <row r="111" spans="1:21" ht="75" x14ac:dyDescent="0.25">
      <c r="A111" s="95"/>
      <c r="B111" s="95"/>
      <c r="C111" s="95"/>
      <c r="D111" s="97"/>
      <c r="E111" s="103"/>
      <c r="H111" s="27" t="s">
        <v>1071</v>
      </c>
      <c r="I111" s="27" t="s">
        <v>1072</v>
      </c>
      <c r="J111" s="27" t="s">
        <v>1075</v>
      </c>
      <c r="N111" s="25" t="str">
        <f t="shared" si="3"/>
        <v>Cronograma Análisis</v>
      </c>
      <c r="T111" s="41"/>
      <c r="U111" s="42"/>
    </row>
    <row r="112" spans="1:21" ht="120" x14ac:dyDescent="0.25">
      <c r="A112" s="95"/>
      <c r="B112" s="95"/>
      <c r="C112" s="95"/>
      <c r="D112" s="98"/>
      <c r="E112" s="104"/>
      <c r="G112" s="27">
        <f t="shared" si="2"/>
        <v>0</v>
      </c>
      <c r="H112" s="27" t="s">
        <v>1076</v>
      </c>
      <c r="I112" s="27" t="s">
        <v>1079</v>
      </c>
      <c r="L112" s="25" t="e">
        <f>IF(H112&gt;0,VLOOKUP(N112,Hoja1!AM$3:AN$100,2,0),"")</f>
        <v>#N/A</v>
      </c>
      <c r="N112" s="25" t="str">
        <f t="shared" si="3"/>
        <v>Certificado HACCP</v>
      </c>
      <c r="R112" t="s">
        <v>956</v>
      </c>
      <c r="S112" s="32" t="s">
        <v>929</v>
      </c>
      <c r="T112"/>
    </row>
    <row r="113" spans="1:21" ht="20.25" x14ac:dyDescent="0.25">
      <c r="A113" s="95"/>
      <c r="B113" s="95"/>
      <c r="C113" s="95" t="s">
        <v>159</v>
      </c>
      <c r="D113" s="7"/>
      <c r="E113" s="15" t="s">
        <v>82</v>
      </c>
      <c r="G113" s="27">
        <f t="shared" si="2"/>
        <v>0</v>
      </c>
      <c r="L113" s="25" t="str">
        <f>IF(H113&gt;0,VLOOKUP(N113,Hoja1!AM$3:AN$100,2,0),"")</f>
        <v/>
      </c>
      <c r="N113" s="25" t="str">
        <f t="shared" si="3"/>
        <v xml:space="preserve"> </v>
      </c>
      <c r="T113"/>
    </row>
    <row r="114" spans="1:21" ht="30" x14ac:dyDescent="0.25">
      <c r="A114" s="95"/>
      <c r="B114" s="95"/>
      <c r="C114" s="95"/>
      <c r="D114" s="96" t="s">
        <v>230</v>
      </c>
      <c r="E114" s="102" t="s">
        <v>83</v>
      </c>
      <c r="H114" s="27" t="s">
        <v>1096</v>
      </c>
      <c r="I114" s="27" t="s">
        <v>1093</v>
      </c>
      <c r="N114" s="25" t="str">
        <f t="shared" si="3"/>
        <v>Plan_Emergencias Completo</v>
      </c>
      <c r="T114"/>
    </row>
    <row r="115" spans="1:21" ht="30" x14ac:dyDescent="0.25">
      <c r="A115" s="95"/>
      <c r="B115" s="95"/>
      <c r="C115" s="95"/>
      <c r="D115" s="98"/>
      <c r="E115" s="104"/>
      <c r="G115" s="27">
        <f t="shared" si="2"/>
        <v>0</v>
      </c>
      <c r="H115" s="27" t="s">
        <v>1076</v>
      </c>
      <c r="I115" s="27" t="s">
        <v>896</v>
      </c>
      <c r="L115" s="25" t="e">
        <f>IF(H115&gt;0,VLOOKUP(N115,Hoja1!AM$3:AN$100,2,0),"")</f>
        <v>#N/A</v>
      </c>
      <c r="N115" s="25" t="str">
        <f t="shared" si="3"/>
        <v>Certificado Salud Ocupacional</v>
      </c>
      <c r="T115"/>
    </row>
    <row r="116" spans="1:21" ht="30" x14ac:dyDescent="0.25">
      <c r="A116" s="95"/>
      <c r="B116" s="95"/>
      <c r="C116" s="95"/>
      <c r="D116" s="96" t="s">
        <v>231</v>
      </c>
      <c r="E116" s="102" t="s">
        <v>84</v>
      </c>
      <c r="H116" s="27" t="s">
        <v>847</v>
      </c>
      <c r="I116" s="27" t="s">
        <v>1083</v>
      </c>
      <c r="T116"/>
    </row>
    <row r="117" spans="1:21" x14ac:dyDescent="0.25">
      <c r="A117" s="95"/>
      <c r="B117" s="95"/>
      <c r="C117" s="95"/>
      <c r="D117" s="97"/>
      <c r="E117" s="103"/>
      <c r="H117" s="27" t="s">
        <v>884</v>
      </c>
      <c r="I117" s="27" t="s">
        <v>1084</v>
      </c>
      <c r="T117"/>
    </row>
    <row r="118" spans="1:21" ht="45" x14ac:dyDescent="0.25">
      <c r="A118" s="95"/>
      <c r="B118" s="95"/>
      <c r="C118" s="95"/>
      <c r="D118" s="98"/>
      <c r="E118" s="104"/>
      <c r="G118" s="27">
        <f t="shared" si="2"/>
        <v>0</v>
      </c>
      <c r="H118" s="27" t="s">
        <v>1096</v>
      </c>
      <c r="I118" s="27" t="s">
        <v>1093</v>
      </c>
      <c r="L118" s="25" t="e">
        <f>IF(H118&gt;0,VLOOKUP(N118,Hoja1!AM$3:AN$100,2,0),"")</f>
        <v>#N/A</v>
      </c>
      <c r="N118" s="25" t="str">
        <f t="shared" si="3"/>
        <v>Plan_Emergencias Completo</v>
      </c>
      <c r="Q118" t="s">
        <v>956</v>
      </c>
      <c r="S118" s="32" t="s">
        <v>930</v>
      </c>
      <c r="T118" s="33">
        <v>3</v>
      </c>
      <c r="U118" s="36"/>
    </row>
    <row r="119" spans="1:21" x14ac:dyDescent="0.25">
      <c r="A119" s="95"/>
      <c r="B119" s="95"/>
      <c r="C119" s="95"/>
      <c r="D119" s="96" t="s">
        <v>232</v>
      </c>
      <c r="E119" s="102" t="s">
        <v>85</v>
      </c>
      <c r="H119" s="27" t="s">
        <v>823</v>
      </c>
      <c r="I119" s="27" t="s">
        <v>825</v>
      </c>
      <c r="J119" s="27" t="s">
        <v>1082</v>
      </c>
      <c r="T119" s="41"/>
      <c r="U119" s="42"/>
    </row>
    <row r="120" spans="1:21" ht="60" x14ac:dyDescent="0.25">
      <c r="A120" s="95"/>
      <c r="B120" s="95"/>
      <c r="C120" s="95"/>
      <c r="D120" s="98"/>
      <c r="E120" s="104"/>
      <c r="G120" s="27">
        <f t="shared" si="2"/>
        <v>1</v>
      </c>
      <c r="H120" s="27" t="s">
        <v>1085</v>
      </c>
      <c r="I120" s="27" t="s">
        <v>1086</v>
      </c>
      <c r="J120" s="27" t="s">
        <v>1088</v>
      </c>
      <c r="L120" s="25" t="e">
        <f>IF(H120&gt;0,VLOOKUP(N120,Hoja1!AM$3:AN$100,2,0),"")</f>
        <v>#N/A</v>
      </c>
      <c r="N120" s="25" t="str">
        <f t="shared" si="3"/>
        <v xml:space="preserve">Integración Comisión </v>
      </c>
      <c r="R120" t="s">
        <v>956</v>
      </c>
      <c r="S120" s="32" t="s">
        <v>931</v>
      </c>
      <c r="T120"/>
    </row>
    <row r="121" spans="1:21" ht="20.25" x14ac:dyDescent="0.25">
      <c r="A121" s="95"/>
      <c r="B121" s="95"/>
      <c r="C121" s="95" t="s">
        <v>160</v>
      </c>
      <c r="D121" s="7"/>
      <c r="E121" s="15" t="s">
        <v>86</v>
      </c>
      <c r="G121" s="27">
        <f t="shared" si="2"/>
        <v>0</v>
      </c>
      <c r="L121" s="25" t="str">
        <f>IF(H121&gt;0,VLOOKUP(N121,Hoja1!AM$3:AN$100,2,0),"")</f>
        <v/>
      </c>
      <c r="N121" s="25" t="str">
        <f t="shared" si="3"/>
        <v xml:space="preserve"> </v>
      </c>
      <c r="T121"/>
    </row>
    <row r="122" spans="1:21" x14ac:dyDescent="0.25">
      <c r="A122" s="95"/>
      <c r="B122" s="95"/>
      <c r="C122" s="95"/>
      <c r="D122" s="96" t="s">
        <v>233</v>
      </c>
      <c r="E122" s="102" t="s">
        <v>87</v>
      </c>
      <c r="H122" s="27" t="s">
        <v>1062</v>
      </c>
      <c r="I122" s="27" t="s">
        <v>1064</v>
      </c>
      <c r="N122" s="25" t="str">
        <f t="shared" si="3"/>
        <v>Asistencias Simulacros</v>
      </c>
      <c r="T122"/>
    </row>
    <row r="123" spans="1:21" ht="19.899999999999999" customHeight="1" x14ac:dyDescent="0.25">
      <c r="A123" s="95"/>
      <c r="B123" s="95"/>
      <c r="C123" s="95"/>
      <c r="D123" s="97"/>
      <c r="E123" s="103"/>
      <c r="H123" s="27" t="s">
        <v>819</v>
      </c>
      <c r="I123" s="27" t="s">
        <v>1064</v>
      </c>
      <c r="N123" s="25" t="str">
        <f t="shared" si="3"/>
        <v>Foto Simulacros</v>
      </c>
      <c r="T123"/>
    </row>
    <row r="124" spans="1:21" ht="19.899999999999999" customHeight="1" x14ac:dyDescent="0.25">
      <c r="A124" s="95"/>
      <c r="B124" s="95"/>
      <c r="C124" s="95"/>
      <c r="D124" s="97"/>
      <c r="E124" s="103"/>
      <c r="H124" s="27" t="s">
        <v>819</v>
      </c>
      <c r="I124" s="27" t="s">
        <v>1092</v>
      </c>
      <c r="N124" s="25" t="str">
        <f t="shared" si="3"/>
        <v>Foto CCTV</v>
      </c>
      <c r="T124"/>
    </row>
    <row r="125" spans="1:21" ht="30" x14ac:dyDescent="0.25">
      <c r="A125" s="95"/>
      <c r="B125" s="95"/>
      <c r="C125" s="95"/>
      <c r="D125" s="97"/>
      <c r="E125" s="103"/>
      <c r="H125" s="27" t="s">
        <v>1091</v>
      </c>
      <c r="I125" s="27" t="s">
        <v>1090</v>
      </c>
      <c r="N125" s="25" t="str">
        <f t="shared" si="3"/>
        <v>Reporte_Sistema Planilla Seguridad</v>
      </c>
      <c r="T125"/>
    </row>
    <row r="126" spans="1:21" ht="75" x14ac:dyDescent="0.25">
      <c r="A126" s="95"/>
      <c r="B126" s="95"/>
      <c r="C126" s="95"/>
      <c r="D126" s="98"/>
      <c r="E126" s="104"/>
      <c r="G126" s="27">
        <f t="shared" si="2"/>
        <v>0</v>
      </c>
      <c r="H126" s="27" t="s">
        <v>884</v>
      </c>
      <c r="I126" s="27" t="s">
        <v>1089</v>
      </c>
      <c r="L126" s="25" t="e">
        <f>IF(H126&gt;0,VLOOKUP(N126,Hoja1!AM$3:AN$100,2,0),"")</f>
        <v>#N/A</v>
      </c>
      <c r="N126" s="25" t="str">
        <f t="shared" si="3"/>
        <v>Doc_Scan Póliza RC</v>
      </c>
      <c r="Q126" t="s">
        <v>956</v>
      </c>
      <c r="S126" s="32" t="s">
        <v>932</v>
      </c>
      <c r="T126" s="33">
        <v>2</v>
      </c>
      <c r="U126" s="36"/>
    </row>
    <row r="127" spans="1:21" ht="60" x14ac:dyDescent="0.25">
      <c r="A127" s="95"/>
      <c r="B127" s="95"/>
      <c r="C127" s="95"/>
      <c r="D127" s="7" t="s">
        <v>234</v>
      </c>
      <c r="E127" s="6" t="s">
        <v>88</v>
      </c>
      <c r="G127" s="27">
        <f t="shared" si="2"/>
        <v>0</v>
      </c>
      <c r="H127" s="27" t="s">
        <v>1096</v>
      </c>
      <c r="I127" s="27" t="s">
        <v>1094</v>
      </c>
      <c r="L127" s="25" t="e">
        <f>IF(H127&gt;0,VLOOKUP(N127,Hoja1!AM$3:AN$100,2,0),"")</f>
        <v>#N/A</v>
      </c>
      <c r="N127" s="25" t="str">
        <f t="shared" si="3"/>
        <v>Plan_Emergencias Página 13-56</v>
      </c>
      <c r="Q127" t="s">
        <v>956</v>
      </c>
      <c r="S127" s="32" t="s">
        <v>933</v>
      </c>
      <c r="T127" s="33">
        <v>2</v>
      </c>
      <c r="U127" s="36"/>
    </row>
    <row r="128" spans="1:21" ht="75" x14ac:dyDescent="0.25">
      <c r="A128" s="95"/>
      <c r="B128" s="95"/>
      <c r="C128" s="95"/>
      <c r="D128" s="96" t="s">
        <v>235</v>
      </c>
      <c r="E128" s="102" t="s">
        <v>89</v>
      </c>
      <c r="G128" s="27">
        <f t="shared" si="2"/>
        <v>1</v>
      </c>
      <c r="H128" s="27" t="s">
        <v>823</v>
      </c>
      <c r="I128" s="27" t="s">
        <v>825</v>
      </c>
      <c r="J128" s="27" t="s">
        <v>1099</v>
      </c>
      <c r="L128" s="25" t="str">
        <f>IF(H128&gt;0,VLOOKUP(N128,Hoja1!AM$3:AN$100,2,0),"")</f>
        <v>RS-01-06</v>
      </c>
      <c r="N128" s="25" t="str">
        <f t="shared" si="3"/>
        <v>Ayuda Comunidad</v>
      </c>
      <c r="Q128" t="s">
        <v>956</v>
      </c>
      <c r="S128" s="32" t="s">
        <v>934</v>
      </c>
      <c r="T128" s="33">
        <v>1</v>
      </c>
      <c r="U128" s="36"/>
    </row>
    <row r="129" spans="1:21" ht="30" x14ac:dyDescent="0.25">
      <c r="A129" s="95"/>
      <c r="B129" s="46"/>
      <c r="C129" s="46"/>
      <c r="D129" s="98"/>
      <c r="E129" s="104"/>
      <c r="H129" s="27" t="s">
        <v>828</v>
      </c>
      <c r="I129" s="27" t="s">
        <v>1098</v>
      </c>
      <c r="N129" s="25" t="str">
        <f t="shared" si="3"/>
        <v>Charla Seguridad Destino</v>
      </c>
      <c r="T129" s="41"/>
      <c r="U129" s="42"/>
    </row>
    <row r="130" spans="1:21" ht="21.75" x14ac:dyDescent="0.25">
      <c r="A130" s="95"/>
      <c r="B130" s="95" t="s">
        <v>135</v>
      </c>
      <c r="C130" s="7"/>
      <c r="D130" s="7"/>
      <c r="E130" s="13" t="s">
        <v>90</v>
      </c>
      <c r="G130" s="27">
        <f t="shared" si="2"/>
        <v>0</v>
      </c>
      <c r="L130" s="25" t="str">
        <f>IF(H130&gt;0,VLOOKUP(N130,Hoja1!AM$3:AN$100,2,0),"")</f>
        <v/>
      </c>
      <c r="N130" s="25" t="str">
        <f t="shared" si="3"/>
        <v xml:space="preserve"> </v>
      </c>
      <c r="T130"/>
    </row>
    <row r="131" spans="1:21" ht="60" x14ac:dyDescent="0.25">
      <c r="A131" s="95"/>
      <c r="B131" s="95"/>
      <c r="C131" s="7"/>
      <c r="D131" s="7"/>
      <c r="E131" s="14" t="s">
        <v>91</v>
      </c>
      <c r="G131" s="27">
        <f t="shared" si="2"/>
        <v>0</v>
      </c>
      <c r="L131" s="25" t="str">
        <f>IF(H131&gt;0,VLOOKUP(N131,Hoja1!AM$3:AN$100,2,0),"")</f>
        <v/>
      </c>
      <c r="N131" s="25" t="str">
        <f t="shared" si="3"/>
        <v xml:space="preserve"> </v>
      </c>
      <c r="T131"/>
    </row>
    <row r="132" spans="1:21" ht="20.25" x14ac:dyDescent="0.25">
      <c r="A132" s="95"/>
      <c r="B132" s="95"/>
      <c r="C132" s="96" t="s">
        <v>161</v>
      </c>
      <c r="D132" s="7"/>
      <c r="E132" s="15" t="s">
        <v>92</v>
      </c>
      <c r="G132" s="27">
        <f t="shared" si="2"/>
        <v>0</v>
      </c>
      <c r="L132" s="25" t="str">
        <f>IF(H132&gt;0,VLOOKUP(N132,Hoja1!AM$3:AN$100,2,0),"")</f>
        <v/>
      </c>
      <c r="N132" s="25" t="str">
        <f t="shared" si="3"/>
        <v xml:space="preserve"> </v>
      </c>
      <c r="T132"/>
    </row>
    <row r="133" spans="1:21" ht="60" x14ac:dyDescent="0.25">
      <c r="A133" s="95"/>
      <c r="B133" s="95"/>
      <c r="C133" s="97"/>
      <c r="D133" s="7"/>
      <c r="E133" s="14" t="s">
        <v>93</v>
      </c>
      <c r="G133" s="27">
        <f t="shared" si="2"/>
        <v>0</v>
      </c>
      <c r="L133" s="25" t="str">
        <f>IF(H133&gt;0,VLOOKUP(N133,Hoja1!AM$3:AN$100,2,0),"")</f>
        <v/>
      </c>
      <c r="N133" s="25" t="str">
        <f t="shared" si="3"/>
        <v xml:space="preserve"> </v>
      </c>
      <c r="T133"/>
    </row>
    <row r="134" spans="1:21" ht="60" x14ac:dyDescent="0.25">
      <c r="A134" s="95"/>
      <c r="B134" s="95"/>
      <c r="C134" s="97"/>
      <c r="D134" s="7" t="s">
        <v>188</v>
      </c>
      <c r="E134" s="6" t="s">
        <v>94</v>
      </c>
      <c r="G134" s="27">
        <f t="shared" si="2"/>
        <v>1</v>
      </c>
      <c r="H134" s="27" t="s">
        <v>847</v>
      </c>
      <c r="I134" s="27" t="s">
        <v>1101</v>
      </c>
      <c r="J134" s="27" t="s">
        <v>1100</v>
      </c>
      <c r="L134" s="25" t="e">
        <f>IF(H134&gt;0,VLOOKUP(N134,Hoja1!AM$3:AN$100,2,0),"")</f>
        <v>#N/A</v>
      </c>
      <c r="N134" s="25" t="str">
        <f t="shared" si="3"/>
        <v>Registro Tabulación_Quejas</v>
      </c>
      <c r="Q134" t="s">
        <v>956</v>
      </c>
      <c r="S134" s="32" t="s">
        <v>935</v>
      </c>
      <c r="T134" s="33">
        <v>2</v>
      </c>
      <c r="U134" s="36"/>
    </row>
    <row r="135" spans="1:21" ht="105" x14ac:dyDescent="0.25">
      <c r="A135" s="95"/>
      <c r="B135" s="95"/>
      <c r="C135" s="97"/>
      <c r="D135" s="7" t="s">
        <v>189</v>
      </c>
      <c r="E135" s="6" t="s">
        <v>95</v>
      </c>
      <c r="G135" s="27">
        <f t="shared" si="2"/>
        <v>0</v>
      </c>
      <c r="H135" s="27" t="s">
        <v>834</v>
      </c>
      <c r="I135" s="27" t="s">
        <v>1102</v>
      </c>
      <c r="L135" s="25" t="str">
        <f>IF(H135&gt;0,VLOOKUP(N135,Hoja1!AM$3:AN$100,2,0),"")</f>
        <v>MN-CC-01</v>
      </c>
      <c r="N135" s="25" t="str">
        <f t="shared" si="3"/>
        <v>Manual Sistema Gestión Calidad</v>
      </c>
      <c r="Q135" t="s">
        <v>956</v>
      </c>
      <c r="S135" s="32" t="s">
        <v>936</v>
      </c>
      <c r="T135" s="33">
        <v>2</v>
      </c>
      <c r="U135" s="36"/>
    </row>
    <row r="136" spans="1:21" ht="105" x14ac:dyDescent="0.25">
      <c r="A136" s="95"/>
      <c r="B136" s="95"/>
      <c r="C136" s="97"/>
      <c r="D136" s="96" t="s">
        <v>190</v>
      </c>
      <c r="E136" s="102" t="s">
        <v>96</v>
      </c>
      <c r="G136" s="27">
        <f t="shared" si="2"/>
        <v>1</v>
      </c>
      <c r="H136" s="27" t="s">
        <v>1085</v>
      </c>
      <c r="I136" s="27" t="s">
        <v>1104</v>
      </c>
      <c r="J136" s="27" t="s">
        <v>1105</v>
      </c>
      <c r="L136" s="25" t="e">
        <f>IF(H136&gt;0,VLOOKUP(N136,Hoja1!AM$3:AN$100,2,0),"")</f>
        <v>#N/A</v>
      </c>
      <c r="N136" s="25" t="str">
        <f t="shared" si="3"/>
        <v>Integración S.I.C</v>
      </c>
      <c r="Q136" t="s">
        <v>956</v>
      </c>
      <c r="S136" s="32" t="s">
        <v>937</v>
      </c>
      <c r="T136" s="33">
        <v>1</v>
      </c>
      <c r="U136" s="36"/>
    </row>
    <row r="137" spans="1:21" x14ac:dyDescent="0.25">
      <c r="A137" s="95"/>
      <c r="B137" s="95"/>
      <c r="C137" s="97"/>
      <c r="D137" s="97"/>
      <c r="E137" s="103"/>
      <c r="H137" s="27" t="s">
        <v>819</v>
      </c>
      <c r="I137" s="27" t="s">
        <v>1104</v>
      </c>
      <c r="N137" s="25" t="str">
        <f t="shared" si="3"/>
        <v>Foto S.I.C</v>
      </c>
      <c r="T137" s="41"/>
      <c r="U137" s="42"/>
    </row>
    <row r="138" spans="1:21" x14ac:dyDescent="0.25">
      <c r="A138" s="95"/>
      <c r="B138" s="95"/>
      <c r="C138" s="98"/>
      <c r="D138" s="98"/>
      <c r="E138" s="104"/>
      <c r="H138" s="27" t="s">
        <v>1062</v>
      </c>
      <c r="I138" s="27" t="s">
        <v>1104</v>
      </c>
      <c r="N138" s="25" t="str">
        <f t="shared" si="3"/>
        <v>Asistencias S.I.C</v>
      </c>
      <c r="T138" s="41"/>
      <c r="U138" s="42"/>
    </row>
    <row r="139" spans="1:21" ht="20.25" x14ac:dyDescent="0.25">
      <c r="A139" s="95"/>
      <c r="B139" s="95"/>
      <c r="C139" s="95" t="s">
        <v>162</v>
      </c>
      <c r="D139" s="7"/>
      <c r="E139" s="15" t="s">
        <v>97</v>
      </c>
      <c r="G139" s="27">
        <f t="shared" si="2"/>
        <v>0</v>
      </c>
      <c r="L139" s="25" t="str">
        <f>IF(H139&gt;0,VLOOKUP(N139,Hoja1!AM$3:AN$100,2,0),"")</f>
        <v/>
      </c>
      <c r="N139" s="25" t="str">
        <f t="shared" si="3"/>
        <v xml:space="preserve"> </v>
      </c>
      <c r="T139"/>
    </row>
    <row r="140" spans="1:21" ht="45" x14ac:dyDescent="0.25">
      <c r="A140" s="95"/>
      <c r="B140" s="95"/>
      <c r="C140" s="95"/>
      <c r="D140" s="7" t="s">
        <v>187</v>
      </c>
      <c r="E140" s="6" t="s">
        <v>98</v>
      </c>
      <c r="G140" s="27">
        <f t="shared" si="2"/>
        <v>1</v>
      </c>
      <c r="H140" s="27" t="s">
        <v>847</v>
      </c>
      <c r="I140" s="27" t="s">
        <v>1113</v>
      </c>
      <c r="J140" s="27" t="s">
        <v>1112</v>
      </c>
      <c r="L140" s="25" t="e">
        <f>IF(H140&gt;0,VLOOKUP(N140,Hoja1!AM$3:AN$100,2,0),"")</f>
        <v>#N/A</v>
      </c>
      <c r="N140" s="25" t="str">
        <f t="shared" si="3"/>
        <v>Registro Tabulación</v>
      </c>
      <c r="T140"/>
    </row>
    <row r="141" spans="1:21" ht="75" x14ac:dyDescent="0.25">
      <c r="A141" s="95"/>
      <c r="B141" s="95"/>
      <c r="C141" s="95"/>
      <c r="D141" s="7" t="s">
        <v>186</v>
      </c>
      <c r="E141" s="6" t="s">
        <v>99</v>
      </c>
      <c r="G141" s="27">
        <f t="shared" si="2"/>
        <v>0</v>
      </c>
      <c r="H141" s="27" t="s">
        <v>847</v>
      </c>
      <c r="I141" s="27" t="s">
        <v>1106</v>
      </c>
      <c r="L141" s="25" t="e">
        <f>IF(H141&gt;0,VLOOKUP(N141,Hoja1!AM$3:AN$100,2,0),"")</f>
        <v>#N/A</v>
      </c>
      <c r="N141" s="25" t="str">
        <f t="shared" si="3"/>
        <v>Registro Satisfacción Clientes</v>
      </c>
      <c r="Q141" t="s">
        <v>956</v>
      </c>
      <c r="S141" s="32" t="s">
        <v>938</v>
      </c>
      <c r="T141" s="33">
        <v>2</v>
      </c>
      <c r="U141" s="36"/>
    </row>
    <row r="142" spans="1:21" ht="43.5" x14ac:dyDescent="0.25">
      <c r="A142" s="95"/>
      <c r="B142" s="95" t="s">
        <v>128</v>
      </c>
      <c r="C142" s="7"/>
      <c r="D142" s="7"/>
      <c r="E142" s="13" t="s">
        <v>100</v>
      </c>
      <c r="G142" s="27">
        <f t="shared" si="2"/>
        <v>0</v>
      </c>
      <c r="L142" s="25" t="str">
        <f>IF(H142&gt;0,VLOOKUP(N142,Hoja1!AM$3:AN$100,2,0),"")</f>
        <v/>
      </c>
      <c r="N142" s="25" t="str">
        <f t="shared" si="3"/>
        <v xml:space="preserve"> </v>
      </c>
      <c r="T142"/>
    </row>
    <row r="143" spans="1:21" ht="45" x14ac:dyDescent="0.25">
      <c r="A143" s="95"/>
      <c r="B143" s="95"/>
      <c r="C143" s="7"/>
      <c r="D143" s="7"/>
      <c r="E143" s="14" t="s">
        <v>101</v>
      </c>
      <c r="G143" s="27">
        <f t="shared" si="2"/>
        <v>0</v>
      </c>
      <c r="L143" s="25" t="str">
        <f>IF(H143&gt;0,VLOOKUP(N143,Hoja1!AM$3:AN$100,2,0),"")</f>
        <v/>
      </c>
      <c r="N143" s="25" t="str">
        <f t="shared" si="3"/>
        <v xml:space="preserve"> </v>
      </c>
      <c r="T143"/>
    </row>
    <row r="144" spans="1:21" ht="20.25" x14ac:dyDescent="0.25">
      <c r="A144" s="95"/>
      <c r="B144" s="95"/>
      <c r="C144" s="95" t="s">
        <v>166</v>
      </c>
      <c r="D144" s="7"/>
      <c r="E144" s="15" t="s">
        <v>102</v>
      </c>
      <c r="G144" s="27">
        <f t="shared" si="2"/>
        <v>0</v>
      </c>
      <c r="L144" s="25" t="str">
        <f>IF(H144&gt;0,VLOOKUP(N144,Hoja1!AM$3:AN$100,2,0),"")</f>
        <v/>
      </c>
      <c r="N144" s="25" t="str">
        <f t="shared" si="3"/>
        <v xml:space="preserve"> </v>
      </c>
      <c r="T144"/>
    </row>
    <row r="145" spans="1:21" ht="105" x14ac:dyDescent="0.25">
      <c r="A145" s="95"/>
      <c r="B145" s="95"/>
      <c r="C145" s="95"/>
      <c r="D145" s="96" t="s">
        <v>185</v>
      </c>
      <c r="E145" s="102" t="s">
        <v>103</v>
      </c>
      <c r="G145" s="27">
        <f t="shared" si="2"/>
        <v>0</v>
      </c>
      <c r="H145" s="27" t="s">
        <v>1091</v>
      </c>
      <c r="I145" s="27" t="s">
        <v>1107</v>
      </c>
      <c r="L145" s="25" t="e">
        <f>IF(H145&gt;0,VLOOKUP(N145,Hoja1!AM$3:AN$100,2,0),"")</f>
        <v>#N/A</v>
      </c>
      <c r="N145" s="25" t="str">
        <f t="shared" si="3"/>
        <v>Reporte_Sistema Proelectrica</v>
      </c>
      <c r="Q145" t="s">
        <v>956</v>
      </c>
      <c r="S145" s="32" t="s">
        <v>945</v>
      </c>
      <c r="T145" s="33">
        <v>2</v>
      </c>
      <c r="U145" s="36"/>
    </row>
    <row r="146" spans="1:21" ht="30" x14ac:dyDescent="0.25">
      <c r="A146" s="95"/>
      <c r="B146" s="95"/>
      <c r="C146" s="95"/>
      <c r="D146" s="97"/>
      <c r="E146" s="103"/>
      <c r="H146" s="27" t="s">
        <v>884</v>
      </c>
      <c r="I146" s="27" t="s">
        <v>1109</v>
      </c>
      <c r="N146" s="25" t="str">
        <f t="shared" si="3"/>
        <v>Doc_Scan Boletas Mantenimiento</v>
      </c>
      <c r="U146" s="36"/>
    </row>
    <row r="147" spans="1:21" ht="30" x14ac:dyDescent="0.25">
      <c r="A147" s="95"/>
      <c r="B147" s="95"/>
      <c r="C147" s="95"/>
      <c r="D147" s="98"/>
      <c r="E147" s="104"/>
      <c r="H147" s="27" t="s">
        <v>1071</v>
      </c>
      <c r="I147" s="27" t="s">
        <v>1108</v>
      </c>
      <c r="N147" s="25" t="str">
        <f t="shared" si="3"/>
        <v>Cronograma Mantenimiento General</v>
      </c>
      <c r="U147" s="36"/>
    </row>
    <row r="148" spans="1:21" ht="90" x14ac:dyDescent="0.25">
      <c r="A148" s="95"/>
      <c r="B148" s="95"/>
      <c r="C148" s="95"/>
      <c r="D148" s="96" t="s">
        <v>184</v>
      </c>
      <c r="E148" s="102" t="s">
        <v>104</v>
      </c>
      <c r="G148" s="27">
        <f t="shared" si="2"/>
        <v>0</v>
      </c>
      <c r="H148" s="27" t="s">
        <v>821</v>
      </c>
      <c r="I148" s="27" t="s">
        <v>1110</v>
      </c>
      <c r="L148" s="25" t="e">
        <f>IF(H148&gt;0,VLOOKUP(N148,Hoja1!AM$3:AN$100,2,0),"")</f>
        <v>#N/A</v>
      </c>
      <c r="N148" s="25" t="str">
        <f t="shared" si="3"/>
        <v>Programa Mantenimiento Instalaciones / Infraestructura</v>
      </c>
      <c r="Q148" t="s">
        <v>956</v>
      </c>
      <c r="S148" s="32" t="s">
        <v>946</v>
      </c>
      <c r="T148" s="33">
        <v>1</v>
      </c>
      <c r="U148" s="36"/>
    </row>
    <row r="149" spans="1:21" ht="30" x14ac:dyDescent="0.25">
      <c r="A149" s="95"/>
      <c r="B149" s="95"/>
      <c r="C149" s="95"/>
      <c r="D149" s="98"/>
      <c r="E149" s="104"/>
      <c r="H149" s="27" t="s">
        <v>1091</v>
      </c>
      <c r="I149" s="27" t="s">
        <v>1107</v>
      </c>
      <c r="U149" s="36"/>
    </row>
    <row r="150" spans="1:21" ht="60" x14ac:dyDescent="0.25">
      <c r="A150" s="95"/>
      <c r="B150" s="95"/>
      <c r="C150" s="95"/>
      <c r="D150" s="96" t="s">
        <v>183</v>
      </c>
      <c r="E150" s="102" t="s">
        <v>105</v>
      </c>
      <c r="G150" s="27">
        <f t="shared" si="2"/>
        <v>0</v>
      </c>
      <c r="H150" s="27" t="s">
        <v>820</v>
      </c>
      <c r="I150" s="27" t="s">
        <v>822</v>
      </c>
      <c r="L150" s="25" t="str">
        <f>IF(H150&gt;0,VLOOKUP(N150,Hoja1!AM$3:AN$100,2,0),"")</f>
        <v>GA-01-02</v>
      </c>
      <c r="N150" s="25" t="str">
        <f t="shared" si="3"/>
        <v>Política Compras</v>
      </c>
      <c r="Q150" t="s">
        <v>956</v>
      </c>
      <c r="S150" s="32" t="s">
        <v>947</v>
      </c>
      <c r="T150" s="33">
        <v>2</v>
      </c>
      <c r="U150" s="36"/>
    </row>
    <row r="151" spans="1:21" ht="30" x14ac:dyDescent="0.25">
      <c r="A151" s="95"/>
      <c r="B151" s="46"/>
      <c r="C151" s="46"/>
      <c r="D151" s="97"/>
      <c r="E151" s="103"/>
      <c r="H151" s="27" t="s">
        <v>847</v>
      </c>
      <c r="I151" s="27" t="s">
        <v>1111</v>
      </c>
      <c r="T151" s="41"/>
      <c r="U151" s="42"/>
    </row>
    <row r="152" spans="1:21" x14ac:dyDescent="0.25">
      <c r="A152" s="95"/>
      <c r="B152" s="46"/>
      <c r="C152" s="46"/>
      <c r="D152" s="98"/>
      <c r="E152" s="104"/>
      <c r="H152" s="27" t="s">
        <v>1113</v>
      </c>
      <c r="I152" s="27" t="s">
        <v>895</v>
      </c>
      <c r="T152" s="41"/>
      <c r="U152" s="42"/>
    </row>
    <row r="153" spans="1:21" ht="21.75" x14ac:dyDescent="0.25">
      <c r="A153" s="95"/>
      <c r="B153" s="95" t="s">
        <v>136</v>
      </c>
      <c r="C153" s="7"/>
      <c r="D153" s="7"/>
      <c r="E153" s="13" t="s">
        <v>106</v>
      </c>
      <c r="G153" s="27">
        <f t="shared" si="2"/>
        <v>0</v>
      </c>
      <c r="L153" s="25" t="str">
        <f>IF(H153&gt;0,VLOOKUP(N153,Hoja1!AM$3:AN$100,2,0),"")</f>
        <v/>
      </c>
      <c r="N153" s="25" t="str">
        <f t="shared" si="3"/>
        <v xml:space="preserve"> </v>
      </c>
      <c r="T153"/>
    </row>
    <row r="154" spans="1:21" ht="20.25" x14ac:dyDescent="0.25">
      <c r="A154" s="95"/>
      <c r="B154" s="95"/>
      <c r="C154" s="95" t="s">
        <v>167</v>
      </c>
      <c r="D154" s="7"/>
      <c r="E154" s="15" t="s">
        <v>107</v>
      </c>
      <c r="G154" s="27">
        <f t="shared" si="2"/>
        <v>0</v>
      </c>
      <c r="L154" s="25" t="str">
        <f>IF(H154&gt;0,VLOOKUP(N154,Hoja1!AM$3:AN$100,2,0),"")</f>
        <v/>
      </c>
      <c r="N154" s="25" t="str">
        <f t="shared" si="3"/>
        <v xml:space="preserve"> </v>
      </c>
      <c r="T154"/>
    </row>
    <row r="155" spans="1:21" ht="72" customHeight="1" x14ac:dyDescent="0.25">
      <c r="A155" s="95"/>
      <c r="B155" s="95"/>
      <c r="C155" s="95"/>
      <c r="D155" s="96" t="s">
        <v>182</v>
      </c>
      <c r="E155" s="102" t="s">
        <v>108</v>
      </c>
      <c r="G155" s="27">
        <f t="shared" si="2"/>
        <v>0</v>
      </c>
      <c r="H155" s="27" t="s">
        <v>894</v>
      </c>
      <c r="I155" s="27" t="s">
        <v>895</v>
      </c>
      <c r="L155" s="25" t="e">
        <f>IF(H155&gt;0,VLOOKUP(N155,Hoja1!AM$3:AN$100,2,0),"")</f>
        <v>#N/A</v>
      </c>
      <c r="N155" s="25" t="str">
        <f t="shared" si="3"/>
        <v>Contratos Proveedores</v>
      </c>
      <c r="Q155" t="s">
        <v>956</v>
      </c>
      <c r="S155" s="32" t="s">
        <v>949</v>
      </c>
      <c r="T155" s="33">
        <v>1</v>
      </c>
      <c r="U155" s="36"/>
    </row>
    <row r="156" spans="1:21" x14ac:dyDescent="0.25">
      <c r="A156" s="95"/>
      <c r="B156" s="95"/>
      <c r="C156" s="95"/>
      <c r="D156" s="98"/>
      <c r="E156" s="104"/>
      <c r="H156" s="27" t="s">
        <v>884</v>
      </c>
      <c r="I156" s="27" t="s">
        <v>1114</v>
      </c>
      <c r="N156" s="25" t="str">
        <f t="shared" si="3"/>
        <v>Doc_Scan Contratos Prov</v>
      </c>
      <c r="U156" s="36"/>
    </row>
    <row r="157" spans="1:21" ht="45" customHeight="1" x14ac:dyDescent="0.25">
      <c r="A157" s="95"/>
      <c r="B157" s="95"/>
      <c r="C157" s="95"/>
      <c r="D157" s="96" t="s">
        <v>181</v>
      </c>
      <c r="E157" s="102" t="s">
        <v>109</v>
      </c>
      <c r="G157" s="27">
        <f t="shared" si="2"/>
        <v>0</v>
      </c>
      <c r="H157" s="27" t="s">
        <v>828</v>
      </c>
      <c r="I157" s="27" t="s">
        <v>851</v>
      </c>
      <c r="L157" s="25" t="e">
        <f>IF(H157&gt;0,VLOOKUP(N157,Hoja1!AM$3:AN$100,2,0),"")</f>
        <v>#N/A</v>
      </c>
      <c r="N157" s="25" t="str">
        <f t="shared" si="3"/>
        <v>Charla Sostenible</v>
      </c>
      <c r="Q157" t="s">
        <v>956</v>
      </c>
      <c r="S157" s="32" t="s">
        <v>948</v>
      </c>
      <c r="T157" s="33">
        <v>1</v>
      </c>
      <c r="U157" s="36"/>
    </row>
    <row r="158" spans="1:21" ht="45" customHeight="1" x14ac:dyDescent="0.25">
      <c r="A158" s="95"/>
      <c r="B158" s="95"/>
      <c r="C158" s="95"/>
      <c r="D158" s="98"/>
      <c r="E158" s="104"/>
      <c r="H158" s="27" t="s">
        <v>1046</v>
      </c>
      <c r="I158" s="27" t="s">
        <v>1050</v>
      </c>
      <c r="N158" s="25" t="str">
        <f t="shared" si="3"/>
        <v>Divulgación Revista Act I/E</v>
      </c>
      <c r="U158" s="36"/>
    </row>
    <row r="159" spans="1:21" ht="43.15" customHeight="1" x14ac:dyDescent="0.25">
      <c r="A159" s="95"/>
      <c r="B159" s="95"/>
      <c r="C159" s="95"/>
      <c r="D159" s="96" t="s">
        <v>180</v>
      </c>
      <c r="E159" s="102" t="s">
        <v>110</v>
      </c>
      <c r="G159" s="27">
        <f t="shared" si="2"/>
        <v>0</v>
      </c>
      <c r="H159" s="27" t="s">
        <v>823</v>
      </c>
      <c r="I159" s="27" t="s">
        <v>851</v>
      </c>
      <c r="L159" s="25" t="e">
        <f>IF(H159&gt;0,VLOOKUP(N159,Hoja1!AM$3:AN$100,2,0),"")</f>
        <v>#N/A</v>
      </c>
      <c r="N159" s="25" t="str">
        <f t="shared" si="3"/>
        <v>Ayuda Sostenible</v>
      </c>
      <c r="Q159" t="s">
        <v>956</v>
      </c>
      <c r="S159" s="32" t="s">
        <v>950</v>
      </c>
      <c r="T159" s="33">
        <v>1</v>
      </c>
      <c r="U159" s="36"/>
    </row>
    <row r="160" spans="1:21" x14ac:dyDescent="0.25">
      <c r="A160" s="95"/>
      <c r="B160" s="95"/>
      <c r="C160" s="46"/>
      <c r="D160" s="98"/>
      <c r="E160" s="104"/>
      <c r="H160" s="27" t="s">
        <v>819</v>
      </c>
      <c r="I160" s="27" t="s">
        <v>1115</v>
      </c>
      <c r="N160" s="25" t="str">
        <f t="shared" si="3"/>
        <v>Foto Prácticas Prov</v>
      </c>
      <c r="T160" s="41"/>
      <c r="U160" s="42"/>
    </row>
    <row r="161" spans="1:21" ht="40.5" x14ac:dyDescent="0.25">
      <c r="A161" s="95"/>
      <c r="B161" s="95"/>
      <c r="C161" s="95" t="s">
        <v>168</v>
      </c>
      <c r="D161" s="7"/>
      <c r="E161" s="15" t="s">
        <v>111</v>
      </c>
      <c r="G161" s="27">
        <f t="shared" si="2"/>
        <v>0</v>
      </c>
      <c r="L161" s="25" t="str">
        <f>IF(H161&gt;0,VLOOKUP(N161,Hoja1!AM$3:AN$100,2,0),"")</f>
        <v/>
      </c>
      <c r="N161" s="25" t="str">
        <f t="shared" si="3"/>
        <v xml:space="preserve"> </v>
      </c>
      <c r="T161"/>
    </row>
    <row r="162" spans="1:21" ht="45" x14ac:dyDescent="0.25">
      <c r="A162" s="95"/>
      <c r="B162" s="95"/>
      <c r="C162" s="95"/>
      <c r="D162" s="7" t="s">
        <v>178</v>
      </c>
      <c r="E162" s="6" t="s">
        <v>112</v>
      </c>
      <c r="G162" s="27">
        <f t="shared" si="2"/>
        <v>0</v>
      </c>
      <c r="H162" s="27" t="s">
        <v>834</v>
      </c>
      <c r="I162" s="27" t="s">
        <v>1116</v>
      </c>
      <c r="L162" s="25" t="str">
        <f>IF(H162&gt;0,VLOOKUP(N162,Hoja1!AM$3:AN$100,2,0),"")</f>
        <v>MN-CC-02</v>
      </c>
      <c r="N162" s="25" t="str">
        <f t="shared" si="3"/>
        <v>Manual Póliticas y Directrices</v>
      </c>
      <c r="T162"/>
    </row>
    <row r="163" spans="1:21" ht="60" x14ac:dyDescent="0.25">
      <c r="A163" s="95"/>
      <c r="B163" s="95"/>
      <c r="C163" s="95"/>
      <c r="D163" s="7" t="s">
        <v>179</v>
      </c>
      <c r="E163" s="6" t="s">
        <v>113</v>
      </c>
      <c r="G163" s="27">
        <f t="shared" si="2"/>
        <v>0</v>
      </c>
      <c r="H163" s="27" t="s">
        <v>845</v>
      </c>
      <c r="I163" s="27" t="s">
        <v>895</v>
      </c>
      <c r="L163" s="25" t="e">
        <f>IF(H163&gt;0,VLOOKUP(N163,Hoja1!AM$3:AN$100,2,0),"")</f>
        <v>#N/A</v>
      </c>
      <c r="N163" s="25" t="str">
        <f t="shared" si="3"/>
        <v>Matriz Proveedores</v>
      </c>
      <c r="R163" t="s">
        <v>956</v>
      </c>
      <c r="S163" s="32" t="s">
        <v>951</v>
      </c>
      <c r="T163"/>
    </row>
    <row r="164" spans="1:21" ht="21.75" x14ac:dyDescent="0.25">
      <c r="A164" s="95"/>
      <c r="B164" s="95" t="s">
        <v>137</v>
      </c>
      <c r="C164" s="7"/>
      <c r="D164" s="7"/>
      <c r="E164" s="13" t="s">
        <v>114</v>
      </c>
      <c r="G164" s="27">
        <f t="shared" si="2"/>
        <v>0</v>
      </c>
      <c r="L164" s="25" t="str">
        <f>IF(H164&gt;0,VLOOKUP(N164,Hoja1!AM$3:AN$100,2,0),"")</f>
        <v/>
      </c>
      <c r="N164" s="25" t="str">
        <f t="shared" si="3"/>
        <v xml:space="preserve"> </v>
      </c>
      <c r="T164"/>
    </row>
    <row r="165" spans="1:21" ht="45" x14ac:dyDescent="0.25">
      <c r="A165" s="95"/>
      <c r="B165" s="95"/>
      <c r="C165" s="7"/>
      <c r="D165" s="7"/>
      <c r="E165" s="14" t="s">
        <v>115</v>
      </c>
      <c r="G165" s="27">
        <f t="shared" si="2"/>
        <v>0</v>
      </c>
      <c r="L165" s="25" t="str">
        <f>IF(H165&gt;0,VLOOKUP(N165,Hoja1!AM$3:AN$100,2,0),"")</f>
        <v/>
      </c>
      <c r="N165" s="25" t="str">
        <f t="shared" si="3"/>
        <v xml:space="preserve"> </v>
      </c>
      <c r="T165"/>
    </row>
    <row r="166" spans="1:21" ht="20.25" x14ac:dyDescent="0.25">
      <c r="A166" s="95"/>
      <c r="B166" s="95"/>
      <c r="C166" s="95" t="s">
        <v>169</v>
      </c>
      <c r="D166" s="7"/>
      <c r="E166" s="15" t="s">
        <v>116</v>
      </c>
      <c r="G166" s="27">
        <f t="shared" si="2"/>
        <v>0</v>
      </c>
      <c r="L166" s="25" t="str">
        <f>IF(H166&gt;0,VLOOKUP(N166,Hoja1!AM$3:AN$100,2,0),"")</f>
        <v/>
      </c>
      <c r="N166" s="25" t="str">
        <f t="shared" si="3"/>
        <v xml:space="preserve"> </v>
      </c>
      <c r="T166"/>
    </row>
    <row r="167" spans="1:21" ht="105" x14ac:dyDescent="0.25">
      <c r="A167" s="95"/>
      <c r="B167" s="95"/>
      <c r="C167" s="95"/>
      <c r="D167" s="96" t="s">
        <v>177</v>
      </c>
      <c r="E167" s="102" t="s">
        <v>117</v>
      </c>
      <c r="G167" s="27">
        <f t="shared" si="2"/>
        <v>0</v>
      </c>
      <c r="H167" s="27" t="s">
        <v>884</v>
      </c>
      <c r="I167" s="27" t="s">
        <v>1118</v>
      </c>
      <c r="L167" s="25" t="e">
        <f>IF(H167&gt;0,VLOOKUP(N167,Hoja1!AM$3:AN$100,2,0),"")</f>
        <v>#N/A</v>
      </c>
      <c r="N167" s="25" t="str">
        <f t="shared" si="3"/>
        <v>Doc_Scan Mision / Vision</v>
      </c>
      <c r="Q167" t="s">
        <v>956</v>
      </c>
      <c r="S167" s="32" t="s">
        <v>939</v>
      </c>
      <c r="T167" s="33">
        <v>1</v>
      </c>
      <c r="U167" s="36"/>
    </row>
    <row r="168" spans="1:21" x14ac:dyDescent="0.25">
      <c r="A168" s="95"/>
      <c r="B168" s="95"/>
      <c r="C168" s="95"/>
      <c r="D168" s="98"/>
      <c r="E168" s="104"/>
      <c r="H168" s="27" t="s">
        <v>819</v>
      </c>
      <c r="I168" s="27" t="s">
        <v>1118</v>
      </c>
      <c r="N168" s="25" t="str">
        <f t="shared" si="3"/>
        <v>Foto Mision / Vision</v>
      </c>
      <c r="U168" s="36"/>
    </row>
    <row r="169" spans="1:21" ht="43.15" customHeight="1" x14ac:dyDescent="0.25">
      <c r="A169" s="95"/>
      <c r="B169" s="95"/>
      <c r="C169" s="95"/>
      <c r="D169" s="96" t="s">
        <v>176</v>
      </c>
      <c r="E169" s="102" t="s">
        <v>118</v>
      </c>
      <c r="G169" s="27">
        <f t="shared" si="2"/>
        <v>0</v>
      </c>
      <c r="H169" s="27" t="s">
        <v>819</v>
      </c>
      <c r="I169" s="27" t="s">
        <v>1118</v>
      </c>
      <c r="L169" s="25" t="e">
        <f>IF(H169&gt;0,VLOOKUP(N169,Hoja1!AM$3:AN$100,2,0),"")</f>
        <v>#N/A</v>
      </c>
      <c r="N169" s="25" t="str">
        <f t="shared" si="3"/>
        <v>Foto Mision / Vision</v>
      </c>
      <c r="Q169" t="s">
        <v>956</v>
      </c>
      <c r="S169" s="32" t="s">
        <v>940</v>
      </c>
      <c r="T169" s="33">
        <v>2</v>
      </c>
      <c r="U169" s="36"/>
    </row>
    <row r="170" spans="1:21" ht="30" x14ac:dyDescent="0.25">
      <c r="A170" s="95"/>
      <c r="B170" s="95"/>
      <c r="C170" s="47"/>
      <c r="D170" s="98"/>
      <c r="E170" s="104"/>
      <c r="H170" s="27" t="s">
        <v>1060</v>
      </c>
      <c r="I170" s="27" t="s">
        <v>1119</v>
      </c>
      <c r="N170" s="25" t="str">
        <f t="shared" si="3"/>
        <v>Plan Gestión Sostenible</v>
      </c>
      <c r="T170" s="41"/>
      <c r="U170" s="42"/>
    </row>
    <row r="171" spans="1:21" ht="20.25" x14ac:dyDescent="0.25">
      <c r="A171" s="95"/>
      <c r="B171" s="95"/>
      <c r="C171" s="95" t="s">
        <v>169</v>
      </c>
      <c r="D171" s="7"/>
      <c r="E171" s="15" t="s">
        <v>119</v>
      </c>
      <c r="G171" s="27">
        <f t="shared" si="2"/>
        <v>0</v>
      </c>
      <c r="L171" s="25" t="str">
        <f>IF(H171&gt;0,VLOOKUP(N171,Hoja1!AM$3:AN$100,2,0),"")</f>
        <v/>
      </c>
      <c r="N171" s="25" t="str">
        <f t="shared" si="3"/>
        <v xml:space="preserve"> </v>
      </c>
      <c r="T171"/>
    </row>
    <row r="172" spans="1:21" ht="45" x14ac:dyDescent="0.25">
      <c r="A172" s="95"/>
      <c r="B172" s="95"/>
      <c r="C172" s="95"/>
      <c r="D172" s="7" t="s">
        <v>175</v>
      </c>
      <c r="E172" s="6" t="s">
        <v>120</v>
      </c>
      <c r="G172" s="27">
        <f t="shared" si="2"/>
        <v>0</v>
      </c>
      <c r="H172" s="27" t="s">
        <v>1046</v>
      </c>
      <c r="I172" s="27" t="s">
        <v>1047</v>
      </c>
      <c r="L172" s="25" t="e">
        <f>IF(H172&gt;0,VLOOKUP(N172,Hoja1!AM$3:AN$100,2,0),"")</f>
        <v>#N/A</v>
      </c>
      <c r="N172" s="25" t="str">
        <f t="shared" si="3"/>
        <v>Divulgación Pagina Web</v>
      </c>
      <c r="T172"/>
    </row>
    <row r="173" spans="1:21" ht="135" x14ac:dyDescent="0.25">
      <c r="A173" s="95"/>
      <c r="B173" s="95"/>
      <c r="C173" s="95"/>
      <c r="D173" s="96" t="s">
        <v>174</v>
      </c>
      <c r="E173" s="102" t="s">
        <v>121</v>
      </c>
      <c r="G173" s="27">
        <f t="shared" si="2"/>
        <v>0</v>
      </c>
      <c r="H173" s="27" t="s">
        <v>1046</v>
      </c>
      <c r="I173" s="27" t="s">
        <v>1050</v>
      </c>
      <c r="L173" s="25" t="e">
        <f>IF(H173&gt;0,VLOOKUP(N173,Hoja1!AM$3:AN$100,2,0),"")</f>
        <v>#N/A</v>
      </c>
      <c r="N173" s="25" t="str">
        <f t="shared" si="3"/>
        <v>Divulgación Revista Act I/E</v>
      </c>
      <c r="R173" t="s">
        <v>956</v>
      </c>
      <c r="S173" s="32" t="s">
        <v>941</v>
      </c>
      <c r="T173"/>
    </row>
    <row r="174" spans="1:21" x14ac:dyDescent="0.25">
      <c r="A174" s="95"/>
      <c r="B174" s="95"/>
      <c r="C174" s="47"/>
      <c r="D174" s="97"/>
      <c r="E174" s="103"/>
      <c r="H174" s="27" t="s">
        <v>1046</v>
      </c>
      <c r="I174" s="27" t="s">
        <v>1047</v>
      </c>
      <c r="N174" s="25" t="str">
        <f t="shared" si="3"/>
        <v>Divulgación Pagina Web</v>
      </c>
      <c r="T174"/>
    </row>
    <row r="175" spans="1:21" x14ac:dyDescent="0.25">
      <c r="A175" s="95"/>
      <c r="B175" s="95"/>
      <c r="C175" s="47"/>
      <c r="D175" s="97"/>
      <c r="E175" s="103"/>
      <c r="H175" s="27" t="s">
        <v>884</v>
      </c>
      <c r="I175" s="27" t="s">
        <v>831</v>
      </c>
      <c r="N175" s="25" t="str">
        <f t="shared" si="3"/>
        <v>Doc_Scan BAE</v>
      </c>
      <c r="T175"/>
    </row>
    <row r="176" spans="1:21" x14ac:dyDescent="0.25">
      <c r="A176" s="95"/>
      <c r="B176" s="95"/>
      <c r="C176" s="47"/>
      <c r="D176" s="97"/>
      <c r="E176" s="103"/>
      <c r="H176" s="27" t="s">
        <v>884</v>
      </c>
      <c r="I176" s="27" t="s">
        <v>1124</v>
      </c>
      <c r="N176" s="25" t="str">
        <f t="shared" si="3"/>
        <v>Doc_Scan CST</v>
      </c>
      <c r="T176"/>
    </row>
    <row r="177" spans="1:21" ht="30" x14ac:dyDescent="0.25">
      <c r="A177" s="95"/>
      <c r="B177" s="95"/>
      <c r="C177" s="47"/>
      <c r="D177" s="97"/>
      <c r="E177" s="103"/>
      <c r="H177" s="27" t="s">
        <v>884</v>
      </c>
      <c r="I177" s="27" t="s">
        <v>1125</v>
      </c>
      <c r="N177" s="25" t="str">
        <f t="shared" si="3"/>
        <v>Doc_Scan CARBONO NEUTRO</v>
      </c>
      <c r="T177"/>
    </row>
    <row r="178" spans="1:21" ht="30" x14ac:dyDescent="0.25">
      <c r="A178" s="95"/>
      <c r="B178" s="95"/>
      <c r="C178" s="47"/>
      <c r="D178" s="98"/>
      <c r="E178" s="104"/>
      <c r="H178" s="27" t="s">
        <v>1126</v>
      </c>
      <c r="I178" s="27" t="s">
        <v>1127</v>
      </c>
      <c r="N178" s="25" t="str">
        <f t="shared" si="3"/>
        <v>Reporte Logros y Retos Sostenibles</v>
      </c>
      <c r="T178"/>
    </row>
    <row r="179" spans="1:21" ht="20.25" x14ac:dyDescent="0.25">
      <c r="A179" s="95"/>
      <c r="B179" s="95"/>
      <c r="C179" s="95" t="s">
        <v>170</v>
      </c>
      <c r="D179" s="7"/>
      <c r="E179" s="15" t="s">
        <v>122</v>
      </c>
      <c r="G179" s="27">
        <f t="shared" si="2"/>
        <v>0</v>
      </c>
      <c r="L179" s="25" t="str">
        <f>IF(H179&gt;0,VLOOKUP(N179,Hoja1!AM$3:AN$100,2,0),"")</f>
        <v/>
      </c>
      <c r="N179" s="25" t="str">
        <f t="shared" si="3"/>
        <v xml:space="preserve"> </v>
      </c>
      <c r="T179"/>
    </row>
    <row r="180" spans="1:21" ht="72" customHeight="1" x14ac:dyDescent="0.25">
      <c r="A180" s="95"/>
      <c r="B180" s="95"/>
      <c r="C180" s="95"/>
      <c r="D180" s="96" t="s">
        <v>172</v>
      </c>
      <c r="E180" s="102" t="s">
        <v>123</v>
      </c>
      <c r="G180" s="27">
        <f t="shared" si="2"/>
        <v>0</v>
      </c>
      <c r="H180" s="27" t="s">
        <v>1046</v>
      </c>
      <c r="I180" s="27" t="s">
        <v>1128</v>
      </c>
      <c r="L180" s="25" t="e">
        <f>IF(H180&gt;0,VLOOKUP(N180,Hoja1!AM$3:AN$100,2,0),"")</f>
        <v>#N/A</v>
      </c>
      <c r="N180" s="25" t="str">
        <f t="shared" si="3"/>
        <v>Divulgación Directorio Habitaciones</v>
      </c>
      <c r="Q180" t="s">
        <v>956</v>
      </c>
      <c r="S180" s="32" t="s">
        <v>942</v>
      </c>
      <c r="T180" s="33">
        <v>1</v>
      </c>
      <c r="U180" s="36"/>
    </row>
    <row r="181" spans="1:21" ht="30" x14ac:dyDescent="0.25">
      <c r="A181" s="95"/>
      <c r="B181" s="95"/>
      <c r="C181" s="95"/>
      <c r="D181" s="98"/>
      <c r="E181" s="104"/>
      <c r="H181" s="27" t="s">
        <v>1046</v>
      </c>
      <c r="I181" s="27" t="s">
        <v>1129</v>
      </c>
      <c r="N181" s="25" t="str">
        <f t="shared" si="3"/>
        <v>Divulgación Pantalla Áreas Comunes</v>
      </c>
      <c r="U181" s="36"/>
    </row>
    <row r="182" spans="1:21" ht="72" customHeight="1" x14ac:dyDescent="0.25">
      <c r="A182" s="95"/>
      <c r="B182" s="95"/>
      <c r="C182" s="95"/>
      <c r="D182" s="96" t="s">
        <v>171</v>
      </c>
      <c r="E182" s="102" t="s">
        <v>124</v>
      </c>
      <c r="G182" s="27">
        <f t="shared" si="2"/>
        <v>0</v>
      </c>
      <c r="H182" s="27" t="s">
        <v>1046</v>
      </c>
      <c r="I182" s="27" t="s">
        <v>1047</v>
      </c>
      <c r="L182" s="25" t="e">
        <f>IF(H182&gt;0,VLOOKUP(N182,Hoja1!AM$3:AN$100,2,0),"")</f>
        <v>#N/A</v>
      </c>
      <c r="N182" s="25" t="str">
        <f t="shared" si="3"/>
        <v>Divulgación Pagina Web</v>
      </c>
      <c r="Q182" t="s">
        <v>956</v>
      </c>
      <c r="S182" s="32" t="s">
        <v>943</v>
      </c>
      <c r="T182" s="33">
        <v>1</v>
      </c>
      <c r="U182" s="36"/>
    </row>
    <row r="183" spans="1:21" x14ac:dyDescent="0.25">
      <c r="A183" s="95"/>
      <c r="B183" s="95"/>
      <c r="C183" s="95"/>
      <c r="D183" s="97"/>
      <c r="E183" s="103"/>
      <c r="H183" s="27" t="s">
        <v>1046</v>
      </c>
      <c r="I183" s="27" t="s">
        <v>1048</v>
      </c>
      <c r="N183" s="25" t="str">
        <f t="shared" si="3"/>
        <v>Divulgación Facebook</v>
      </c>
      <c r="U183" s="36"/>
    </row>
    <row r="184" spans="1:21" x14ac:dyDescent="0.25">
      <c r="A184" s="95"/>
      <c r="B184" s="95"/>
      <c r="C184" s="95"/>
      <c r="D184" s="98"/>
      <c r="E184" s="104"/>
      <c r="N184" s="25" t="str">
        <f t="shared" si="3"/>
        <v xml:space="preserve"> </v>
      </c>
      <c r="U184" s="36"/>
    </row>
    <row r="185" spans="1:21" ht="90" x14ac:dyDescent="0.25">
      <c r="A185" s="95"/>
      <c r="B185" s="95"/>
      <c r="C185" s="95"/>
      <c r="D185" s="96" t="s">
        <v>173</v>
      </c>
      <c r="E185" s="102" t="s">
        <v>125</v>
      </c>
      <c r="G185" s="27">
        <f t="shared" si="2"/>
        <v>0</v>
      </c>
      <c r="H185" s="27" t="s">
        <v>1046</v>
      </c>
      <c r="I185" s="27" t="s">
        <v>1153</v>
      </c>
      <c r="L185" s="25" t="e">
        <f>IF(H185&gt;0,VLOOKUP(N185,Hoja1!AM$3:AN$100,2,0),"")</f>
        <v>#N/A</v>
      </c>
      <c r="N185" s="25" t="str">
        <f t="shared" si="3"/>
        <v>Divulgación Mural</v>
      </c>
      <c r="Q185" t="s">
        <v>956</v>
      </c>
      <c r="S185" s="32" t="s">
        <v>944</v>
      </c>
      <c r="T185" s="33">
        <v>1</v>
      </c>
      <c r="U185" s="36"/>
    </row>
    <row r="186" spans="1:21" ht="30" x14ac:dyDescent="0.25">
      <c r="A186" s="47"/>
      <c r="B186" s="47"/>
      <c r="C186" s="47"/>
      <c r="D186" s="98"/>
      <c r="E186" s="104"/>
      <c r="H186" s="27" t="s">
        <v>1085</v>
      </c>
      <c r="I186" s="27" t="s">
        <v>1156</v>
      </c>
      <c r="N186" s="25" t="str">
        <f t="shared" si="3"/>
        <v>Integración Camara Turismo ZN</v>
      </c>
      <c r="T186" s="41"/>
      <c r="U186" s="42"/>
    </row>
    <row r="187" spans="1:21" ht="54" x14ac:dyDescent="0.25">
      <c r="A187" s="95">
        <v>2</v>
      </c>
      <c r="B187" s="7"/>
      <c r="C187" s="7"/>
      <c r="D187" s="7"/>
      <c r="E187" s="8" t="s">
        <v>465</v>
      </c>
      <c r="G187" s="27">
        <f t="shared" si="2"/>
        <v>0</v>
      </c>
      <c r="L187" s="25" t="str">
        <f>IF(H187&gt;0,VLOOKUP(N187,Hoja1!AM$3:AN$100,2,0),"")</f>
        <v/>
      </c>
      <c r="N187" s="25" t="str">
        <f t="shared" si="3"/>
        <v xml:space="preserve"> </v>
      </c>
      <c r="T187"/>
    </row>
    <row r="188" spans="1:21" ht="21.75" x14ac:dyDescent="0.25">
      <c r="A188" s="95"/>
      <c r="B188" s="95" t="s">
        <v>466</v>
      </c>
      <c r="C188" s="7"/>
      <c r="D188" s="7"/>
      <c r="E188" s="9" t="s">
        <v>467</v>
      </c>
      <c r="G188" s="27">
        <f t="shared" si="2"/>
        <v>0</v>
      </c>
      <c r="L188" s="25" t="str">
        <f>IF(H188&gt;0,VLOOKUP(N188,Hoja1!AM$3:AN$100,2,0),"")</f>
        <v/>
      </c>
      <c r="N188" s="25" t="str">
        <f t="shared" si="3"/>
        <v xml:space="preserve"> </v>
      </c>
      <c r="T188"/>
    </row>
    <row r="189" spans="1:21" ht="30" x14ac:dyDescent="0.25">
      <c r="A189" s="95"/>
      <c r="B189" s="95"/>
      <c r="C189" s="7"/>
      <c r="D189" s="7"/>
      <c r="E189" s="6" t="s">
        <v>468</v>
      </c>
      <c r="G189" s="27">
        <f t="shared" si="2"/>
        <v>0</v>
      </c>
      <c r="L189" s="25" t="str">
        <f>IF(H189&gt;0,VLOOKUP(N189,Hoja1!AM$3:AN$100,2,0),"")</f>
        <v/>
      </c>
      <c r="N189" s="25" t="str">
        <f t="shared" si="3"/>
        <v xml:space="preserve"> </v>
      </c>
      <c r="T189"/>
    </row>
    <row r="190" spans="1:21" ht="40.5" x14ac:dyDescent="0.25">
      <c r="A190" s="95"/>
      <c r="B190" s="95"/>
      <c r="C190" s="95" t="s">
        <v>469</v>
      </c>
      <c r="D190" s="7"/>
      <c r="E190" s="10" t="s">
        <v>470</v>
      </c>
      <c r="G190" s="27">
        <f t="shared" ref="G190:G278" si="4">COUNTIF(J190:K190,"=*")</f>
        <v>0</v>
      </c>
      <c r="L190" s="25" t="str">
        <f>IF(H190&gt;0,VLOOKUP(N190,Hoja1!AM$3:AN$100,2,0),"")</f>
        <v/>
      </c>
      <c r="N190" s="25" t="str">
        <f t="shared" si="3"/>
        <v xml:space="preserve"> </v>
      </c>
      <c r="T190"/>
    </row>
    <row r="191" spans="1:21" ht="43.15" customHeight="1" x14ac:dyDescent="0.25">
      <c r="A191" s="95"/>
      <c r="B191" s="95"/>
      <c r="C191" s="95"/>
      <c r="D191" s="50" t="s">
        <v>471</v>
      </c>
      <c r="E191" s="49" t="s">
        <v>472</v>
      </c>
      <c r="G191" s="27">
        <f t="shared" si="4"/>
        <v>0</v>
      </c>
      <c r="H191" s="27" t="s">
        <v>820</v>
      </c>
      <c r="I191" s="27" t="s">
        <v>822</v>
      </c>
      <c r="L191" s="25" t="str">
        <f>IF(H191&gt;0,VLOOKUP(N191,Hoja1!AM$3:AN$100,2,0),"")</f>
        <v>GA-01-02</v>
      </c>
      <c r="N191" s="25" t="str">
        <f t="shared" ref="N191:N280" si="5">CONCATENATE(H191," ",I191)</f>
        <v>Política Compras</v>
      </c>
      <c r="T191"/>
    </row>
    <row r="192" spans="1:21" ht="43.15" customHeight="1" x14ac:dyDescent="0.25">
      <c r="A192" s="95"/>
      <c r="B192" s="95"/>
      <c r="C192" s="95"/>
      <c r="D192" s="96" t="s">
        <v>473</v>
      </c>
      <c r="E192" s="102" t="s">
        <v>474</v>
      </c>
      <c r="H192" s="27" t="s">
        <v>1158</v>
      </c>
      <c r="I192" s="27" t="s">
        <v>1161</v>
      </c>
      <c r="N192" s="25" t="str">
        <f t="shared" si="5"/>
        <v>Reporte_Proveedores Ubicación</v>
      </c>
      <c r="T192"/>
    </row>
    <row r="193" spans="1:21" ht="30" x14ac:dyDescent="0.25">
      <c r="A193" s="95"/>
      <c r="B193" s="95"/>
      <c r="C193" s="95"/>
      <c r="D193" s="98"/>
      <c r="E193" s="104"/>
      <c r="G193" s="27">
        <f t="shared" si="4"/>
        <v>0</v>
      </c>
      <c r="H193" s="27" t="s">
        <v>1158</v>
      </c>
      <c r="I193" s="27" t="s">
        <v>1160</v>
      </c>
      <c r="L193" s="25" t="e">
        <f>IF(H193&gt;0,VLOOKUP(N193,Hoja1!AM$3:AN$100,2,0),"")</f>
        <v>#N/A</v>
      </c>
      <c r="N193" s="25" t="str">
        <f t="shared" si="5"/>
        <v>Reporte_Proveedores Hombre y Mujeres</v>
      </c>
      <c r="T193"/>
    </row>
    <row r="194" spans="1:21" ht="57.6" customHeight="1" x14ac:dyDescent="0.25">
      <c r="A194" s="95"/>
      <c r="B194" s="95"/>
      <c r="C194" s="95"/>
      <c r="D194" s="96" t="s">
        <v>475</v>
      </c>
      <c r="E194" s="102" t="s">
        <v>476</v>
      </c>
      <c r="G194" s="27">
        <f t="shared" si="4"/>
        <v>0</v>
      </c>
      <c r="H194" s="27" t="s">
        <v>820</v>
      </c>
      <c r="I194" s="27" t="s">
        <v>822</v>
      </c>
      <c r="L194" s="25" t="str">
        <f>IF(H194&gt;0,VLOOKUP(N194,Hoja1!AM$3:AN$100,2,0),"")</f>
        <v>GA-01-02</v>
      </c>
      <c r="N194" s="25" t="str">
        <f t="shared" si="5"/>
        <v>Política Compras</v>
      </c>
      <c r="T194"/>
    </row>
    <row r="195" spans="1:21" ht="30" x14ac:dyDescent="0.25">
      <c r="A195" s="95"/>
      <c r="B195" s="95"/>
      <c r="C195" s="52"/>
      <c r="D195" s="98"/>
      <c r="E195" s="104"/>
      <c r="H195" s="27" t="s">
        <v>1091</v>
      </c>
      <c r="I195" s="27" t="s">
        <v>895</v>
      </c>
      <c r="N195" s="25" t="str">
        <f t="shared" si="5"/>
        <v>Reporte_Sistema Proveedores</v>
      </c>
      <c r="T195"/>
    </row>
    <row r="196" spans="1:21" ht="40.5" x14ac:dyDescent="0.25">
      <c r="A196" s="95"/>
      <c r="B196" s="95"/>
      <c r="C196" s="95" t="s">
        <v>477</v>
      </c>
      <c r="D196" s="7"/>
      <c r="E196" s="10" t="s">
        <v>478</v>
      </c>
      <c r="G196" s="27">
        <f t="shared" si="4"/>
        <v>0</v>
      </c>
      <c r="L196" s="25" t="str">
        <f>IF(H196&gt;0,VLOOKUP(N196,Hoja1!AM$3:AN$100,2,0),"")</f>
        <v/>
      </c>
      <c r="N196" s="25" t="str">
        <f t="shared" si="5"/>
        <v xml:space="preserve"> </v>
      </c>
      <c r="T196"/>
    </row>
    <row r="197" spans="1:21" ht="28.9" customHeight="1" x14ac:dyDescent="0.25">
      <c r="A197" s="95"/>
      <c r="B197" s="95"/>
      <c r="C197" s="95"/>
      <c r="D197" s="96" t="s">
        <v>479</v>
      </c>
      <c r="E197" s="102" t="s">
        <v>480</v>
      </c>
      <c r="G197" s="27">
        <f t="shared" si="4"/>
        <v>0</v>
      </c>
      <c r="H197" s="27" t="s">
        <v>820</v>
      </c>
      <c r="I197" s="27" t="s">
        <v>851</v>
      </c>
      <c r="L197" s="25" t="str">
        <f>IF(H197&gt;0,VLOOKUP(N197,Hoja1!AM$3:AN$100,2,0),"")</f>
        <v>ML-CC-03</v>
      </c>
      <c r="N197" s="25" t="str">
        <f t="shared" si="5"/>
        <v>Política Sostenible</v>
      </c>
      <c r="T197"/>
    </row>
    <row r="198" spans="1:21" x14ac:dyDescent="0.25">
      <c r="A198" s="95"/>
      <c r="B198" s="95"/>
      <c r="C198" s="95"/>
      <c r="D198" s="98"/>
      <c r="E198" s="104"/>
      <c r="H198" s="27" t="s">
        <v>1046</v>
      </c>
      <c r="I198" s="27" t="s">
        <v>1050</v>
      </c>
      <c r="N198" s="25" t="str">
        <f t="shared" si="5"/>
        <v>Divulgación Revista Act I/E</v>
      </c>
      <c r="T198"/>
    </row>
    <row r="199" spans="1:21" ht="75" x14ac:dyDescent="0.25">
      <c r="A199" s="95"/>
      <c r="B199" s="95"/>
      <c r="C199" s="95"/>
      <c r="D199" s="50" t="s">
        <v>481</v>
      </c>
      <c r="E199" s="49" t="s">
        <v>482</v>
      </c>
      <c r="G199" s="27">
        <f t="shared" si="4"/>
        <v>0</v>
      </c>
      <c r="H199" s="27" t="s">
        <v>1158</v>
      </c>
      <c r="I199" s="27" t="s">
        <v>1159</v>
      </c>
      <c r="L199" s="25" t="e">
        <f>IF(H199&gt;0,VLOOKUP(N199,Hoja1!AM$3:AN$100,2,0),"")</f>
        <v>#N/A</v>
      </c>
      <c r="N199" s="25" t="str">
        <f t="shared" si="5"/>
        <v>Reporte_Proveedores Certificado Comeercio Justo</v>
      </c>
      <c r="Q199" t="s">
        <v>956</v>
      </c>
      <c r="S199" s="32" t="s">
        <v>952</v>
      </c>
      <c r="T199" s="33">
        <v>3</v>
      </c>
      <c r="U199" s="36"/>
    </row>
    <row r="200" spans="1:21" ht="60" x14ac:dyDescent="0.25">
      <c r="A200" s="95"/>
      <c r="B200" s="95"/>
      <c r="C200" s="95"/>
      <c r="D200" s="7" t="s">
        <v>483</v>
      </c>
      <c r="E200" s="6" t="s">
        <v>484</v>
      </c>
      <c r="G200" s="27">
        <f t="shared" si="4"/>
        <v>0</v>
      </c>
      <c r="H200" s="27" t="s">
        <v>828</v>
      </c>
      <c r="I200" s="27" t="s">
        <v>1162</v>
      </c>
      <c r="L200" s="25" t="e">
        <f>IF(H200&gt;0,VLOOKUP(N200,Hoja1!AM$3:AN$100,2,0),"")</f>
        <v>#N/A</v>
      </c>
      <c r="N200" s="25" t="str">
        <f t="shared" si="5"/>
        <v>Charla Socio-Productivas enfocadas en la Sostenibilidad</v>
      </c>
      <c r="R200" t="s">
        <v>956</v>
      </c>
      <c r="S200" s="32" t="s">
        <v>953</v>
      </c>
      <c r="T200"/>
    </row>
    <row r="201" spans="1:21" ht="21.75" x14ac:dyDescent="0.25">
      <c r="A201" s="95"/>
      <c r="B201" s="95" t="s">
        <v>485</v>
      </c>
      <c r="C201" s="7"/>
      <c r="D201" s="7"/>
      <c r="E201" s="9" t="s">
        <v>486</v>
      </c>
      <c r="G201" s="27">
        <f t="shared" si="4"/>
        <v>0</v>
      </c>
      <c r="L201" s="25" t="str">
        <f>IF(H201&gt;0,VLOOKUP(N201,Hoja1!AM$3:AN$100,2,0),"")</f>
        <v/>
      </c>
      <c r="N201" s="25" t="str">
        <f t="shared" si="5"/>
        <v xml:space="preserve"> </v>
      </c>
      <c r="T201"/>
    </row>
    <row r="202" spans="1:21" ht="30" x14ac:dyDescent="0.25">
      <c r="A202" s="95"/>
      <c r="B202" s="95"/>
      <c r="C202" s="7"/>
      <c r="D202" s="7"/>
      <c r="E202" s="6" t="s">
        <v>487</v>
      </c>
      <c r="G202" s="27">
        <f t="shared" si="4"/>
        <v>0</v>
      </c>
      <c r="L202" s="25" t="str">
        <f>IF(H202&gt;0,VLOOKUP(N202,Hoja1!AM$3:AN$100,2,0),"")</f>
        <v/>
      </c>
      <c r="N202" s="25" t="str">
        <f t="shared" si="5"/>
        <v xml:space="preserve"> </v>
      </c>
      <c r="T202"/>
    </row>
    <row r="203" spans="1:21" ht="20.25" x14ac:dyDescent="0.25">
      <c r="A203" s="95"/>
      <c r="B203" s="95"/>
      <c r="C203" s="95" t="s">
        <v>488</v>
      </c>
      <c r="D203" s="7"/>
      <c r="E203" s="10" t="s">
        <v>489</v>
      </c>
      <c r="G203" s="27">
        <f t="shared" si="4"/>
        <v>0</v>
      </c>
      <c r="L203" s="25" t="str">
        <f>IF(H203&gt;0,VLOOKUP(N203,Hoja1!AM$3:AN$100,2,0),"")</f>
        <v/>
      </c>
      <c r="N203" s="25" t="str">
        <f t="shared" si="5"/>
        <v xml:space="preserve"> </v>
      </c>
      <c r="T203"/>
    </row>
    <row r="204" spans="1:21" ht="75" x14ac:dyDescent="0.25">
      <c r="A204" s="95"/>
      <c r="B204" s="95"/>
      <c r="C204" s="95"/>
      <c r="D204" s="7" t="s">
        <v>490</v>
      </c>
      <c r="E204" s="6" t="s">
        <v>491</v>
      </c>
      <c r="G204" s="27">
        <f t="shared" si="4"/>
        <v>0</v>
      </c>
      <c r="H204" s="27" t="s">
        <v>820</v>
      </c>
      <c r="I204" s="27" t="s">
        <v>851</v>
      </c>
      <c r="L204" s="25" t="str">
        <f>IF(H204&gt;0,VLOOKUP(N204,Hoja1!AM$3:AN$100,2,0),"")</f>
        <v>ML-CC-03</v>
      </c>
      <c r="N204" s="25" t="str">
        <f t="shared" si="5"/>
        <v>Política Sostenible</v>
      </c>
      <c r="Q204" t="s">
        <v>956</v>
      </c>
      <c r="S204" s="32" t="s">
        <v>958</v>
      </c>
      <c r="T204" s="33">
        <v>2</v>
      </c>
      <c r="U204" s="36"/>
    </row>
    <row r="205" spans="1:21" ht="20.25" x14ac:dyDescent="0.25">
      <c r="A205" s="95"/>
      <c r="B205" s="95"/>
      <c r="C205" s="95" t="s">
        <v>492</v>
      </c>
      <c r="D205" s="7"/>
      <c r="E205" s="10" t="s">
        <v>493</v>
      </c>
      <c r="G205" s="27">
        <f t="shared" si="4"/>
        <v>0</v>
      </c>
      <c r="L205" s="25" t="str">
        <f>IF(H205&gt;0,VLOOKUP(N205,Hoja1!AM$3:AN$100,2,0),"")</f>
        <v/>
      </c>
      <c r="N205" s="25" t="str">
        <f t="shared" si="5"/>
        <v xml:space="preserve"> </v>
      </c>
      <c r="T205"/>
    </row>
    <row r="206" spans="1:21" ht="60" x14ac:dyDescent="0.25">
      <c r="A206" s="95"/>
      <c r="B206" s="95"/>
      <c r="C206" s="95"/>
      <c r="D206" s="7" t="s">
        <v>494</v>
      </c>
      <c r="E206" s="6" t="s">
        <v>495</v>
      </c>
      <c r="G206" s="27">
        <f t="shared" si="4"/>
        <v>0</v>
      </c>
      <c r="H206" s="27" t="s">
        <v>884</v>
      </c>
      <c r="I206" s="27" t="s">
        <v>1163</v>
      </c>
      <c r="L206" s="25" t="e">
        <f>IF(H206&gt;0,VLOOKUP(N206,Hoja1!AM$3:AN$100,2,0),"")</f>
        <v>#N/A</v>
      </c>
      <c r="N206" s="25" t="str">
        <f t="shared" si="5"/>
        <v>Doc_Scan Plano Catastro</v>
      </c>
      <c r="T206"/>
    </row>
    <row r="207" spans="1:21" ht="60" x14ac:dyDescent="0.25">
      <c r="A207" s="95"/>
      <c r="B207" s="95"/>
      <c r="C207" s="95"/>
      <c r="D207" s="7" t="s">
        <v>496</v>
      </c>
      <c r="E207" s="6" t="s">
        <v>497</v>
      </c>
      <c r="G207" s="27">
        <f t="shared" si="4"/>
        <v>1</v>
      </c>
      <c r="H207" s="27" t="s">
        <v>1165</v>
      </c>
      <c r="I207" s="27" t="s">
        <v>1164</v>
      </c>
      <c r="J207" s="27" t="s">
        <v>1166</v>
      </c>
      <c r="L207" s="25" t="e">
        <f>IF(H207&gt;0,VLOOKUP(N207,Hoja1!AM$3:AN$100,2,0),"")</f>
        <v>#N/A</v>
      </c>
      <c r="N207" s="25" t="str">
        <f t="shared" si="5"/>
        <v>Tipo_Ayuda Donaciones</v>
      </c>
      <c r="P207" t="s">
        <v>956</v>
      </c>
      <c r="S207" s="32" t="s">
        <v>954</v>
      </c>
      <c r="T207"/>
    </row>
    <row r="208" spans="1:21" ht="21.75" x14ac:dyDescent="0.25">
      <c r="A208" s="95"/>
      <c r="B208" s="95" t="s">
        <v>498</v>
      </c>
      <c r="C208" s="7"/>
      <c r="D208" s="7"/>
      <c r="E208" s="9" t="s">
        <v>499</v>
      </c>
      <c r="G208" s="27">
        <f t="shared" si="4"/>
        <v>0</v>
      </c>
      <c r="L208" s="25" t="str">
        <f>IF(H208&gt;0,VLOOKUP(N208,Hoja1!AM$3:AN$100,2,0),"")</f>
        <v/>
      </c>
      <c r="N208" s="25" t="str">
        <f t="shared" si="5"/>
        <v xml:space="preserve"> </v>
      </c>
      <c r="T208"/>
    </row>
    <row r="209" spans="1:21" ht="45" x14ac:dyDescent="0.25">
      <c r="A209" s="95"/>
      <c r="B209" s="95"/>
      <c r="C209" s="7"/>
      <c r="D209" s="7"/>
      <c r="E209" s="6" t="s">
        <v>500</v>
      </c>
      <c r="G209" s="27">
        <f t="shared" si="4"/>
        <v>0</v>
      </c>
      <c r="L209" s="25" t="str">
        <f>IF(H209&gt;0,VLOOKUP(N209,Hoja1!AM$3:AN$100,2,0),"")</f>
        <v/>
      </c>
      <c r="N209" s="25" t="str">
        <f t="shared" si="5"/>
        <v xml:space="preserve"> </v>
      </c>
      <c r="T209"/>
    </row>
    <row r="210" spans="1:21" ht="40.5" x14ac:dyDescent="0.25">
      <c r="A210" s="95"/>
      <c r="B210" s="95"/>
      <c r="C210" s="96" t="s">
        <v>501</v>
      </c>
      <c r="D210" s="7"/>
      <c r="E210" s="10" t="s">
        <v>502</v>
      </c>
      <c r="G210" s="27">
        <f t="shared" si="4"/>
        <v>0</v>
      </c>
      <c r="L210" s="25" t="str">
        <f>IF(H210&gt;0,VLOOKUP(N210,Hoja1!AM$3:AN$100,2,0),"")</f>
        <v/>
      </c>
      <c r="N210" s="25" t="str">
        <f t="shared" si="5"/>
        <v xml:space="preserve"> </v>
      </c>
      <c r="T210"/>
    </row>
    <row r="211" spans="1:21" ht="45" x14ac:dyDescent="0.25">
      <c r="A211" s="95"/>
      <c r="B211" s="95"/>
      <c r="C211" s="97"/>
      <c r="D211" s="7" t="s">
        <v>503</v>
      </c>
      <c r="E211" s="6" t="s">
        <v>504</v>
      </c>
      <c r="G211" s="27">
        <f t="shared" si="4"/>
        <v>1</v>
      </c>
      <c r="H211" s="27" t="s">
        <v>823</v>
      </c>
      <c r="I211" s="27" t="s">
        <v>825</v>
      </c>
      <c r="J211" s="27" t="s">
        <v>1167</v>
      </c>
      <c r="L211" s="25" t="str">
        <f>IF(H211&gt;0,VLOOKUP(N211,Hoja1!AM$3:AN$100,2,0),"")</f>
        <v>RS-01-06</v>
      </c>
      <c r="N211" s="25" t="str">
        <f t="shared" si="5"/>
        <v>Ayuda Comunidad</v>
      </c>
      <c r="T211"/>
    </row>
    <row r="212" spans="1:21" ht="105" x14ac:dyDescent="0.25">
      <c r="A212" s="95"/>
      <c r="B212" s="95"/>
      <c r="C212" s="97"/>
      <c r="D212" s="7" t="s">
        <v>505</v>
      </c>
      <c r="E212" s="6" t="s">
        <v>506</v>
      </c>
      <c r="G212" s="27">
        <f t="shared" si="4"/>
        <v>0</v>
      </c>
      <c r="H212" s="27" t="s">
        <v>847</v>
      </c>
      <c r="I212" s="27" t="s">
        <v>1168</v>
      </c>
      <c r="L212" s="25" t="e">
        <f>IF(H212&gt;0,VLOOKUP(N212,Hoja1!AM$3:AN$100,2,0),"")</f>
        <v>#N/A</v>
      </c>
      <c r="N212" s="25" t="str">
        <f t="shared" si="5"/>
        <v>Registro Ayudas Generales</v>
      </c>
      <c r="Q212" t="s">
        <v>956</v>
      </c>
      <c r="S212" s="32" t="s">
        <v>959</v>
      </c>
      <c r="T212" s="33">
        <v>1</v>
      </c>
      <c r="U212" s="36"/>
    </row>
    <row r="213" spans="1:21" ht="105" x14ac:dyDescent="0.25">
      <c r="A213" s="95"/>
      <c r="B213" s="95"/>
      <c r="C213" s="97"/>
      <c r="D213" s="96" t="s">
        <v>507</v>
      </c>
      <c r="E213" s="102" t="s">
        <v>508</v>
      </c>
      <c r="G213" s="27">
        <f t="shared" si="4"/>
        <v>0</v>
      </c>
      <c r="H213" s="27" t="s">
        <v>847</v>
      </c>
      <c r="I213" s="27" t="s">
        <v>1168</v>
      </c>
      <c r="L213" s="25" t="e">
        <f>IF(H213&gt;0,VLOOKUP(N213,Hoja1!AM$3:AN$100,2,0),"")</f>
        <v>#N/A</v>
      </c>
      <c r="N213" s="25" t="str">
        <f t="shared" si="5"/>
        <v>Registro Ayudas Generales</v>
      </c>
      <c r="Q213" t="s">
        <v>956</v>
      </c>
      <c r="S213" s="32" t="s">
        <v>960</v>
      </c>
      <c r="T213" s="33">
        <v>1</v>
      </c>
      <c r="U213" s="36"/>
    </row>
    <row r="214" spans="1:21" x14ac:dyDescent="0.25">
      <c r="A214" s="95"/>
      <c r="B214" s="95"/>
      <c r="C214" s="97"/>
      <c r="D214" s="97"/>
      <c r="E214" s="103"/>
      <c r="H214" s="27" t="s">
        <v>1076</v>
      </c>
      <c r="I214" s="27" t="s">
        <v>1169</v>
      </c>
      <c r="N214" s="25" t="str">
        <f t="shared" si="5"/>
        <v>Certificado BEN</v>
      </c>
      <c r="T214" s="41"/>
      <c r="U214" s="42"/>
    </row>
    <row r="215" spans="1:21" x14ac:dyDescent="0.25">
      <c r="A215" s="95"/>
      <c r="B215" s="95"/>
      <c r="C215" s="97"/>
      <c r="D215" s="97"/>
      <c r="E215" s="103"/>
      <c r="H215" s="27" t="s">
        <v>1076</v>
      </c>
      <c r="I215" s="27" t="s">
        <v>1170</v>
      </c>
      <c r="N215" s="25" t="str">
        <f t="shared" si="5"/>
        <v>Certificado Sonati</v>
      </c>
      <c r="T215" s="41"/>
      <c r="U215" s="42"/>
    </row>
    <row r="216" spans="1:21" ht="30" x14ac:dyDescent="0.25">
      <c r="A216" s="95"/>
      <c r="B216" s="95"/>
      <c r="C216" s="98"/>
      <c r="D216" s="97"/>
      <c r="E216" s="103"/>
      <c r="H216" s="27" t="s">
        <v>1076</v>
      </c>
      <c r="I216" s="27" t="s">
        <v>1171</v>
      </c>
      <c r="N216" s="25" t="str">
        <f t="shared" si="5"/>
        <v>Certificado Ecocentro Danaus</v>
      </c>
      <c r="T216" s="41"/>
      <c r="U216" s="42"/>
    </row>
    <row r="217" spans="1:21" x14ac:dyDescent="0.25">
      <c r="A217" s="95"/>
      <c r="B217" s="95"/>
      <c r="C217" s="51"/>
      <c r="D217" s="98"/>
      <c r="E217" s="104"/>
      <c r="H217" s="27" t="s">
        <v>884</v>
      </c>
      <c r="I217" s="27" t="s">
        <v>1164</v>
      </c>
      <c r="N217" s="25" t="str">
        <f t="shared" si="5"/>
        <v>Doc_Scan Donaciones</v>
      </c>
      <c r="T217" s="41"/>
      <c r="U217" s="42"/>
    </row>
    <row r="218" spans="1:21" ht="20.25" x14ac:dyDescent="0.25">
      <c r="A218" s="95"/>
      <c r="B218" s="95"/>
      <c r="C218" s="95" t="s">
        <v>509</v>
      </c>
      <c r="D218" s="7"/>
      <c r="E218" s="10" t="s">
        <v>510</v>
      </c>
      <c r="G218" s="27">
        <f t="shared" si="4"/>
        <v>0</v>
      </c>
      <c r="L218" s="25" t="str">
        <f>IF(H218&gt;0,VLOOKUP(N218,Hoja1!AM$3:AN$100,2,0),"")</f>
        <v/>
      </c>
      <c r="N218" s="25" t="str">
        <f t="shared" si="5"/>
        <v xml:space="preserve"> </v>
      </c>
      <c r="T218"/>
    </row>
    <row r="219" spans="1:21" ht="30" x14ac:dyDescent="0.25">
      <c r="A219" s="95"/>
      <c r="B219" s="95"/>
      <c r="C219" s="95"/>
      <c r="D219" s="7" t="s">
        <v>511</v>
      </c>
      <c r="E219" s="6" t="s">
        <v>512</v>
      </c>
      <c r="F219" s="29"/>
      <c r="G219" s="27">
        <f t="shared" si="4"/>
        <v>0</v>
      </c>
      <c r="H219" s="27" t="s">
        <v>1126</v>
      </c>
      <c r="I219" s="27" t="s">
        <v>1172</v>
      </c>
      <c r="L219" s="25" t="e">
        <f>IF(H219&gt;0,VLOOKUP(N219,Hoja1!AM$3:AN$100,2,0),"")</f>
        <v>#N/A</v>
      </c>
      <c r="N219" s="25" t="str">
        <f t="shared" si="5"/>
        <v xml:space="preserve">Reporte Tours </v>
      </c>
      <c r="T219"/>
    </row>
    <row r="220" spans="1:21" ht="30" x14ac:dyDescent="0.25">
      <c r="A220" s="95"/>
      <c r="B220" s="95"/>
      <c r="C220" s="95"/>
      <c r="D220" s="7" t="s">
        <v>513</v>
      </c>
      <c r="E220" s="6" t="s">
        <v>514</v>
      </c>
      <c r="G220" s="27">
        <f t="shared" si="4"/>
        <v>0</v>
      </c>
      <c r="H220" s="27" t="s">
        <v>1046</v>
      </c>
      <c r="I220" s="27" t="s">
        <v>1050</v>
      </c>
      <c r="L220" s="25" t="e">
        <f>IF(H220&gt;0,VLOOKUP(N220,Hoja1!AM$3:AN$100,2,0),"")</f>
        <v>#N/A</v>
      </c>
      <c r="N220" s="25" t="str">
        <f t="shared" si="5"/>
        <v>Divulgación Revista Act I/E</v>
      </c>
      <c r="T220"/>
    </row>
    <row r="221" spans="1:21" ht="45" x14ac:dyDescent="0.25">
      <c r="A221" s="95"/>
      <c r="B221" s="95"/>
      <c r="C221" s="95"/>
      <c r="D221" s="96" t="s">
        <v>515</v>
      </c>
      <c r="E221" s="102" t="s">
        <v>516</v>
      </c>
      <c r="G221" s="27">
        <f t="shared" si="4"/>
        <v>0</v>
      </c>
      <c r="H221" s="27" t="s">
        <v>1126</v>
      </c>
      <c r="I221" s="27" t="s">
        <v>1172</v>
      </c>
      <c r="L221" s="25" t="e">
        <f>IF(H221&gt;0,VLOOKUP(N221,Hoja1!AM$3:AN$100,2,0),"")</f>
        <v>#N/A</v>
      </c>
      <c r="N221" s="25" t="str">
        <f t="shared" si="5"/>
        <v xml:space="preserve">Reporte Tours </v>
      </c>
      <c r="Q221" t="s">
        <v>956</v>
      </c>
      <c r="S221" s="32" t="s">
        <v>961</v>
      </c>
      <c r="T221" s="33">
        <v>1</v>
      </c>
      <c r="U221" s="36"/>
    </row>
    <row r="222" spans="1:21" x14ac:dyDescent="0.25">
      <c r="A222" s="95"/>
      <c r="B222" s="52"/>
      <c r="C222" s="52"/>
      <c r="D222" s="98"/>
      <c r="E222" s="104"/>
      <c r="H222" s="27" t="s">
        <v>819</v>
      </c>
      <c r="I222" s="27" t="s">
        <v>1173</v>
      </c>
      <c r="N222" s="25" t="str">
        <f t="shared" si="5"/>
        <v>Foto Prod Tienda</v>
      </c>
      <c r="T222" s="41"/>
      <c r="U222" s="42"/>
    </row>
    <row r="223" spans="1:21" ht="43.5" x14ac:dyDescent="0.25">
      <c r="A223" s="95"/>
      <c r="B223" s="95" t="s">
        <v>517</v>
      </c>
      <c r="C223" s="7"/>
      <c r="D223" s="7"/>
      <c r="E223" s="9" t="s">
        <v>518</v>
      </c>
      <c r="G223" s="27">
        <f t="shared" si="4"/>
        <v>0</v>
      </c>
      <c r="L223" s="25" t="str">
        <f>IF(H223&gt;0,VLOOKUP(N223,Hoja1!AM$3:AN$100,2,0),"")</f>
        <v/>
      </c>
      <c r="N223" s="25" t="str">
        <f t="shared" si="5"/>
        <v xml:space="preserve"> </v>
      </c>
      <c r="T223"/>
    </row>
    <row r="224" spans="1:21" ht="30" x14ac:dyDescent="0.25">
      <c r="A224" s="95"/>
      <c r="B224" s="95"/>
      <c r="C224" s="7"/>
      <c r="D224" s="7"/>
      <c r="E224" s="6" t="s">
        <v>519</v>
      </c>
      <c r="G224" s="27">
        <f t="shared" si="4"/>
        <v>0</v>
      </c>
      <c r="L224" s="25" t="str">
        <f>IF(H224&gt;0,VLOOKUP(N224,Hoja1!AM$3:AN$100,2,0),"")</f>
        <v/>
      </c>
      <c r="N224" s="25" t="str">
        <f t="shared" si="5"/>
        <v xml:space="preserve"> </v>
      </c>
      <c r="T224"/>
    </row>
    <row r="225" spans="1:21" ht="20.25" x14ac:dyDescent="0.25">
      <c r="A225" s="95"/>
      <c r="B225" s="95"/>
      <c r="C225" s="95" t="s">
        <v>520</v>
      </c>
      <c r="D225" s="7"/>
      <c r="E225" s="10" t="s">
        <v>521</v>
      </c>
      <c r="G225" s="27">
        <f t="shared" si="4"/>
        <v>0</v>
      </c>
      <c r="L225" s="25" t="str">
        <f>IF(H225&gt;0,VLOOKUP(N225,Hoja1!AM$3:AN$100,2,0),"")</f>
        <v/>
      </c>
      <c r="N225" s="25" t="str">
        <f t="shared" si="5"/>
        <v xml:space="preserve"> </v>
      </c>
      <c r="T225"/>
    </row>
    <row r="226" spans="1:21" ht="45" x14ac:dyDescent="0.25">
      <c r="A226" s="95"/>
      <c r="B226" s="95"/>
      <c r="C226" s="95"/>
      <c r="D226" s="7" t="s">
        <v>522</v>
      </c>
      <c r="E226" s="6" t="s">
        <v>523</v>
      </c>
      <c r="G226" s="27">
        <f t="shared" si="4"/>
        <v>0</v>
      </c>
      <c r="H226" s="27" t="s">
        <v>1091</v>
      </c>
      <c r="I226" s="27" t="s">
        <v>1174</v>
      </c>
      <c r="L226" s="25" t="e">
        <f>IF(H226&gt;0,VLOOKUP(N226,Hoja1!AM$3:AN$100,2,0),"")</f>
        <v>#N/A</v>
      </c>
      <c r="N226" s="25" t="str">
        <f t="shared" si="5"/>
        <v>Reporte_Sistema Planilla Hombres-Muejres</v>
      </c>
      <c r="T226"/>
    </row>
    <row r="227" spans="1:21" ht="75" x14ac:dyDescent="0.25">
      <c r="A227" s="95"/>
      <c r="B227" s="95"/>
      <c r="C227" s="95"/>
      <c r="D227" s="7" t="s">
        <v>524</v>
      </c>
      <c r="E227" s="6" t="s">
        <v>525</v>
      </c>
      <c r="G227" s="27">
        <f t="shared" si="4"/>
        <v>0</v>
      </c>
      <c r="H227" s="27" t="s">
        <v>821</v>
      </c>
      <c r="I227" s="27" t="s">
        <v>1175</v>
      </c>
      <c r="L227" s="25" t="e">
        <f>IF(H227&gt;0,VLOOKUP(N227,Hoja1!AM$3:AN$100,2,0),"")</f>
        <v>#N/A</v>
      </c>
      <c r="N227" s="25" t="str">
        <f t="shared" si="5"/>
        <v>Programa Mujeres Emprendedoras</v>
      </c>
      <c r="Q227" t="s">
        <v>956</v>
      </c>
      <c r="S227" s="32" t="s">
        <v>962</v>
      </c>
      <c r="T227" s="33">
        <v>1</v>
      </c>
      <c r="U227" s="36"/>
    </row>
    <row r="228" spans="1:21" ht="21.75" x14ac:dyDescent="0.25">
      <c r="A228" s="95"/>
      <c r="B228" s="95" t="s">
        <v>526</v>
      </c>
      <c r="C228" s="7"/>
      <c r="D228" s="7"/>
      <c r="E228" s="9" t="s">
        <v>527</v>
      </c>
      <c r="G228" s="27">
        <f t="shared" si="4"/>
        <v>0</v>
      </c>
      <c r="L228" s="25" t="str">
        <f>IF(H228&gt;0,VLOOKUP(N228,Hoja1!AM$3:AN$100,2,0),"")</f>
        <v/>
      </c>
      <c r="N228" s="25" t="str">
        <f t="shared" si="5"/>
        <v xml:space="preserve"> </v>
      </c>
      <c r="T228"/>
    </row>
    <row r="229" spans="1:21" ht="45" x14ac:dyDescent="0.25">
      <c r="A229" s="95"/>
      <c r="B229" s="95"/>
      <c r="C229" s="7"/>
      <c r="D229" s="7"/>
      <c r="E229" s="6" t="s">
        <v>285</v>
      </c>
      <c r="G229" s="27">
        <f t="shared" si="4"/>
        <v>0</v>
      </c>
      <c r="L229" s="25" t="str">
        <f>IF(H229&gt;0,VLOOKUP(N229,Hoja1!AM$3:AN$100,2,0),"")</f>
        <v/>
      </c>
      <c r="N229" s="25" t="str">
        <f t="shared" si="5"/>
        <v xml:space="preserve"> </v>
      </c>
      <c r="T229"/>
    </row>
    <row r="230" spans="1:21" ht="20.25" x14ac:dyDescent="0.25">
      <c r="A230" s="95"/>
      <c r="B230" s="95"/>
      <c r="C230" s="95" t="s">
        <v>528</v>
      </c>
      <c r="D230" s="7"/>
      <c r="E230" s="10" t="s">
        <v>529</v>
      </c>
      <c r="G230" s="27">
        <f t="shared" si="4"/>
        <v>0</v>
      </c>
      <c r="L230" s="25" t="str">
        <f>IF(H230&gt;0,VLOOKUP(N230,Hoja1!AM$3:AN$100,2,0),"")</f>
        <v/>
      </c>
      <c r="N230" s="25" t="str">
        <f t="shared" si="5"/>
        <v xml:space="preserve"> </v>
      </c>
      <c r="T230"/>
    </row>
    <row r="231" spans="1:21" ht="57.6" customHeight="1" x14ac:dyDescent="0.25">
      <c r="A231" s="95"/>
      <c r="B231" s="95"/>
      <c r="C231" s="95"/>
      <c r="D231" s="96" t="s">
        <v>530</v>
      </c>
      <c r="E231" s="102" t="s">
        <v>531</v>
      </c>
      <c r="G231" s="27">
        <f t="shared" si="4"/>
        <v>0</v>
      </c>
      <c r="H231" s="27" t="s">
        <v>1126</v>
      </c>
      <c r="I231" s="27" t="s">
        <v>1172</v>
      </c>
      <c r="L231" s="25" t="e">
        <f>IF(H231&gt;0,VLOOKUP(N231,Hoja1!AM$3:AN$100,2,0),"")</f>
        <v>#N/A</v>
      </c>
      <c r="N231" s="25" t="str">
        <f t="shared" si="5"/>
        <v xml:space="preserve">Reporte Tours </v>
      </c>
      <c r="T231"/>
    </row>
    <row r="232" spans="1:21" x14ac:dyDescent="0.25">
      <c r="A232" s="95"/>
      <c r="B232" s="95"/>
      <c r="C232" s="95"/>
      <c r="D232" s="98"/>
      <c r="E232" s="104"/>
      <c r="H232" s="27" t="s">
        <v>1046</v>
      </c>
      <c r="I232" s="27" t="s">
        <v>1048</v>
      </c>
      <c r="N232" s="25" t="str">
        <f t="shared" si="5"/>
        <v>Divulgación Facebook</v>
      </c>
      <c r="T232"/>
    </row>
    <row r="233" spans="1:21" ht="75" x14ac:dyDescent="0.25">
      <c r="A233" s="95"/>
      <c r="B233" s="95"/>
      <c r="C233" s="95"/>
      <c r="D233" s="96" t="s">
        <v>532</v>
      </c>
      <c r="E233" s="102" t="s">
        <v>533</v>
      </c>
      <c r="G233" s="27">
        <f t="shared" si="4"/>
        <v>0</v>
      </c>
      <c r="H233" s="27" t="s">
        <v>845</v>
      </c>
      <c r="I233" s="27" t="s">
        <v>1176</v>
      </c>
      <c r="L233" s="25" t="e">
        <f>IF(H233&gt;0,VLOOKUP(N233,Hoja1!AM$3:AN$100,2,0),"")</f>
        <v>#N/A</v>
      </c>
      <c r="N233" s="25" t="str">
        <f t="shared" si="5"/>
        <v>Matriz Evaluacion Sectores Indigenas</v>
      </c>
      <c r="Q233" t="s">
        <v>956</v>
      </c>
      <c r="S233" s="32" t="s">
        <v>963</v>
      </c>
      <c r="T233" s="33">
        <v>1</v>
      </c>
      <c r="U233" s="36"/>
    </row>
    <row r="234" spans="1:21" ht="30" x14ac:dyDescent="0.25">
      <c r="A234" s="95"/>
      <c r="B234" s="95"/>
      <c r="C234" s="95"/>
      <c r="D234" s="98"/>
      <c r="E234" s="104"/>
      <c r="H234" s="27" t="s">
        <v>884</v>
      </c>
      <c r="I234" s="27" t="s">
        <v>1177</v>
      </c>
      <c r="N234" s="25" t="str">
        <f t="shared" si="5"/>
        <v>Doc_Scan Encuestas Indigenas</v>
      </c>
      <c r="T234" s="41"/>
      <c r="U234" s="42"/>
    </row>
    <row r="235" spans="1:21" ht="43.15" customHeight="1" x14ac:dyDescent="0.25">
      <c r="A235" s="95"/>
      <c r="B235" s="95"/>
      <c r="C235" s="95"/>
      <c r="D235" s="96" t="s">
        <v>534</v>
      </c>
      <c r="E235" s="102" t="s">
        <v>535</v>
      </c>
      <c r="G235" s="27">
        <f t="shared" si="4"/>
        <v>0</v>
      </c>
      <c r="H235" s="27" t="s">
        <v>1165</v>
      </c>
      <c r="I235" s="27" t="s">
        <v>1164</v>
      </c>
      <c r="L235" s="25" t="e">
        <f>IF(H235&gt;0,VLOOKUP(N235,Hoja1!AM$3:AN$100,2,0),"")</f>
        <v>#N/A</v>
      </c>
      <c r="N235" s="25" t="str">
        <f t="shared" si="5"/>
        <v>Tipo_Ayuda Donaciones</v>
      </c>
      <c r="T235"/>
    </row>
    <row r="236" spans="1:21" x14ac:dyDescent="0.25">
      <c r="A236" s="95"/>
      <c r="B236" s="95"/>
      <c r="C236" s="52"/>
      <c r="D236" s="98"/>
      <c r="E236" s="104"/>
      <c r="H236" s="27" t="s">
        <v>884</v>
      </c>
      <c r="I236" s="27" t="s">
        <v>1178</v>
      </c>
      <c r="N236" s="25" t="str">
        <f t="shared" si="5"/>
        <v>Doc_Scan Voluntariado</v>
      </c>
      <c r="T236"/>
    </row>
    <row r="237" spans="1:21" ht="20.25" x14ac:dyDescent="0.25">
      <c r="A237" s="95"/>
      <c r="B237" s="95"/>
      <c r="C237" s="7"/>
      <c r="D237" s="7"/>
      <c r="E237" s="10" t="s">
        <v>536</v>
      </c>
      <c r="G237" s="27">
        <f t="shared" si="4"/>
        <v>0</v>
      </c>
      <c r="L237" s="25" t="str">
        <f>IF(H237&gt;0,VLOOKUP(N237,Hoja1!AM$3:AN$100,2,0),"")</f>
        <v/>
      </c>
      <c r="N237" s="25" t="str">
        <f t="shared" si="5"/>
        <v xml:space="preserve"> </v>
      </c>
      <c r="T237"/>
    </row>
    <row r="238" spans="1:21" ht="43.15" customHeight="1" x14ac:dyDescent="0.25">
      <c r="A238" s="95"/>
      <c r="B238" s="95"/>
      <c r="C238" s="95" t="s">
        <v>537</v>
      </c>
      <c r="D238" s="96" t="s">
        <v>538</v>
      </c>
      <c r="E238" s="102" t="s">
        <v>539</v>
      </c>
      <c r="G238" s="27">
        <f t="shared" si="4"/>
        <v>0</v>
      </c>
      <c r="H238" s="27" t="s">
        <v>1126</v>
      </c>
      <c r="I238" s="27" t="s">
        <v>1172</v>
      </c>
      <c r="L238" s="25" t="e">
        <f>IF(H238&gt;0,VLOOKUP(N238,Hoja1!AM$3:AN$100,2,0),"")</f>
        <v>#N/A</v>
      </c>
      <c r="N238" s="25" t="str">
        <f t="shared" si="5"/>
        <v xml:space="preserve">Reporte Tours </v>
      </c>
      <c r="T238"/>
    </row>
    <row r="239" spans="1:21" x14ac:dyDescent="0.25">
      <c r="A239" s="95"/>
      <c r="B239" s="95"/>
      <c r="C239" s="95"/>
      <c r="D239" s="98"/>
      <c r="E239" s="104"/>
      <c r="H239" s="27" t="s">
        <v>884</v>
      </c>
      <c r="I239" s="27" t="s">
        <v>1179</v>
      </c>
      <c r="N239" s="25" t="str">
        <f t="shared" si="5"/>
        <v>Doc_Scan Tours Ofrecidos</v>
      </c>
      <c r="T239"/>
    </row>
    <row r="240" spans="1:21" ht="57.6" customHeight="1" x14ac:dyDescent="0.25">
      <c r="A240" s="95"/>
      <c r="B240" s="95"/>
      <c r="C240" s="95"/>
      <c r="D240" s="96" t="s">
        <v>540</v>
      </c>
      <c r="E240" s="102" t="s">
        <v>541</v>
      </c>
      <c r="G240" s="27">
        <f t="shared" si="4"/>
        <v>0</v>
      </c>
      <c r="H240" s="27" t="s">
        <v>1091</v>
      </c>
      <c r="I240" s="27" t="s">
        <v>1180</v>
      </c>
      <c r="L240" s="25" t="e">
        <f>IF(H240&gt;0,VLOOKUP(N240,Hoja1!AM$3:AN$100,2,0),"")</f>
        <v>#N/A</v>
      </c>
      <c r="N240" s="25" t="str">
        <f t="shared" si="5"/>
        <v>Reporte_Sistema Prov Artesano</v>
      </c>
      <c r="R240" t="s">
        <v>956</v>
      </c>
      <c r="S240" s="32" t="s">
        <v>964</v>
      </c>
      <c r="T240"/>
    </row>
    <row r="241" spans="1:21" ht="45" x14ac:dyDescent="0.25">
      <c r="A241" s="95"/>
      <c r="B241" s="95"/>
      <c r="C241" s="95"/>
      <c r="D241" s="98"/>
      <c r="E241" s="104"/>
      <c r="H241" s="27" t="s">
        <v>884</v>
      </c>
      <c r="I241" s="27" t="s">
        <v>1181</v>
      </c>
      <c r="N241" s="25" t="str">
        <f t="shared" si="5"/>
        <v>Doc_Scan Bailes Tipicos/Comidas Tipicas</v>
      </c>
      <c r="T241"/>
    </row>
    <row r="242" spans="1:21" ht="45" x14ac:dyDescent="0.25">
      <c r="A242" s="95"/>
      <c r="B242" s="95"/>
      <c r="C242" s="95"/>
      <c r="D242" s="7" t="s">
        <v>542</v>
      </c>
      <c r="E242" s="6" t="s">
        <v>543</v>
      </c>
      <c r="G242" s="27">
        <f t="shared" si="4"/>
        <v>0</v>
      </c>
      <c r="H242" s="27" t="s">
        <v>1165</v>
      </c>
      <c r="I242" s="27" t="s">
        <v>862</v>
      </c>
      <c r="L242" s="25" t="e">
        <f>IF(H242&gt;0,VLOOKUP(N242,Hoja1!AM$3:AN$100,2,0),"")</f>
        <v>#N/A</v>
      </c>
      <c r="N242" s="25" t="str">
        <f t="shared" si="5"/>
        <v>Tipo_Ayuda Cultural</v>
      </c>
      <c r="T242"/>
    </row>
    <row r="243" spans="1:21" ht="43.5" x14ac:dyDescent="0.25">
      <c r="A243" s="95"/>
      <c r="B243" s="95" t="s">
        <v>544</v>
      </c>
      <c r="C243" s="7"/>
      <c r="D243" s="7"/>
      <c r="E243" s="9" t="s">
        <v>545</v>
      </c>
      <c r="G243" s="27">
        <f t="shared" si="4"/>
        <v>0</v>
      </c>
      <c r="L243" s="25" t="str">
        <f>IF(H243&gt;0,VLOOKUP(N243,Hoja1!AM$3:AN$100,2,0),"")</f>
        <v/>
      </c>
      <c r="N243" s="25" t="str">
        <f t="shared" si="5"/>
        <v xml:space="preserve"> </v>
      </c>
      <c r="T243"/>
    </row>
    <row r="244" spans="1:21" ht="30" x14ac:dyDescent="0.25">
      <c r="A244" s="95"/>
      <c r="B244" s="95"/>
      <c r="C244" s="7"/>
      <c r="D244" s="7"/>
      <c r="E244" s="6" t="s">
        <v>546</v>
      </c>
      <c r="G244" s="27">
        <f t="shared" si="4"/>
        <v>0</v>
      </c>
      <c r="L244" s="25" t="str">
        <f>IF(H244&gt;0,VLOOKUP(N244,Hoja1!AM$3:AN$100,2,0),"")</f>
        <v/>
      </c>
      <c r="N244" s="25" t="str">
        <f t="shared" si="5"/>
        <v xml:space="preserve"> </v>
      </c>
      <c r="T244"/>
    </row>
    <row r="245" spans="1:21" ht="20.25" x14ac:dyDescent="0.25">
      <c r="A245" s="95"/>
      <c r="B245" s="95"/>
      <c r="C245" s="95" t="s">
        <v>547</v>
      </c>
      <c r="D245" s="7"/>
      <c r="E245" s="10" t="s">
        <v>548</v>
      </c>
      <c r="G245" s="27">
        <f t="shared" si="4"/>
        <v>0</v>
      </c>
      <c r="L245" s="25" t="str">
        <f>IF(H245&gt;0,VLOOKUP(N245,Hoja1!AM$3:AN$100,2,0),"")</f>
        <v/>
      </c>
      <c r="N245" s="25" t="str">
        <f t="shared" si="5"/>
        <v xml:space="preserve"> </v>
      </c>
      <c r="T245"/>
    </row>
    <row r="246" spans="1:21" ht="30" x14ac:dyDescent="0.25">
      <c r="A246" s="95"/>
      <c r="B246" s="95"/>
      <c r="C246" s="95"/>
      <c r="D246" s="7" t="s">
        <v>549</v>
      </c>
      <c r="E246" s="6" t="s">
        <v>550</v>
      </c>
      <c r="G246" s="27">
        <f t="shared" si="4"/>
        <v>0</v>
      </c>
      <c r="H246" s="27" t="s">
        <v>820</v>
      </c>
      <c r="I246" s="27" t="s">
        <v>822</v>
      </c>
      <c r="L246" s="25" t="str">
        <f>IF(H246&gt;0,VLOOKUP(N246,Hoja1!AM$3:AN$100,2,0),"")</f>
        <v>GA-01-02</v>
      </c>
      <c r="N246" s="25" t="str">
        <f t="shared" si="5"/>
        <v>Política Compras</v>
      </c>
      <c r="Q246" t="s">
        <v>956</v>
      </c>
      <c r="S246" s="32" t="s">
        <v>965</v>
      </c>
      <c r="T246" s="33">
        <v>1</v>
      </c>
      <c r="U246" s="36"/>
    </row>
    <row r="247" spans="1:21" ht="90" x14ac:dyDescent="0.25">
      <c r="A247" s="95"/>
      <c r="B247" s="95"/>
      <c r="C247" s="95"/>
      <c r="D247" s="96" t="s">
        <v>551</v>
      </c>
      <c r="E247" s="102" t="s">
        <v>552</v>
      </c>
      <c r="F247" s="29"/>
      <c r="G247" s="27">
        <f t="shared" si="4"/>
        <v>0</v>
      </c>
      <c r="H247" s="27" t="s">
        <v>820</v>
      </c>
      <c r="I247" s="27" t="s">
        <v>822</v>
      </c>
      <c r="L247" s="25" t="str">
        <f>IF(H247&gt;0,VLOOKUP(N247,Hoja1!AM$3:AN$100,2,0),"")</f>
        <v>GA-01-02</v>
      </c>
      <c r="N247" s="25" t="str">
        <f t="shared" si="5"/>
        <v>Política Compras</v>
      </c>
      <c r="Q247" t="s">
        <v>956</v>
      </c>
      <c r="S247" s="32" t="s">
        <v>966</v>
      </c>
      <c r="T247" s="33">
        <v>2</v>
      </c>
      <c r="U247" s="36"/>
    </row>
    <row r="248" spans="1:21" ht="30" x14ac:dyDescent="0.25">
      <c r="A248" s="95"/>
      <c r="B248" s="95"/>
      <c r="C248" s="95"/>
      <c r="D248" s="97"/>
      <c r="E248" s="103"/>
      <c r="F248" s="29"/>
      <c r="H248" s="27" t="s">
        <v>828</v>
      </c>
      <c r="I248" s="27" t="s">
        <v>1182</v>
      </c>
      <c r="N248" s="25" t="str">
        <f t="shared" si="5"/>
        <v>Charla Sencibilización Tenorio</v>
      </c>
      <c r="U248" s="36"/>
    </row>
    <row r="249" spans="1:21" x14ac:dyDescent="0.25">
      <c r="A249" s="95"/>
      <c r="B249" s="95"/>
      <c r="C249" s="95"/>
      <c r="D249" s="97"/>
      <c r="E249" s="103"/>
      <c r="F249" s="29"/>
      <c r="H249" s="27" t="s">
        <v>1046</v>
      </c>
      <c r="I249" s="27" t="s">
        <v>1050</v>
      </c>
      <c r="N249" s="25" t="str">
        <f t="shared" si="5"/>
        <v>Divulgación Revista Act I/E</v>
      </c>
      <c r="U249" s="36"/>
    </row>
    <row r="250" spans="1:21" x14ac:dyDescent="0.25">
      <c r="A250" s="95"/>
      <c r="B250" s="95"/>
      <c r="C250" s="95"/>
      <c r="D250" s="98"/>
      <c r="E250" s="104"/>
      <c r="F250" s="29"/>
      <c r="H250" s="27" t="s">
        <v>1046</v>
      </c>
      <c r="I250" s="27" t="s">
        <v>1048</v>
      </c>
      <c r="N250" s="25" t="str">
        <f t="shared" si="5"/>
        <v>Divulgación Facebook</v>
      </c>
      <c r="U250" s="36"/>
    </row>
    <row r="251" spans="1:21" ht="43.15" customHeight="1" x14ac:dyDescent="0.25">
      <c r="A251" s="95"/>
      <c r="B251" s="95"/>
      <c r="C251" s="95"/>
      <c r="D251" s="96" t="s">
        <v>553</v>
      </c>
      <c r="E251" s="102" t="s">
        <v>554</v>
      </c>
      <c r="F251" s="29"/>
      <c r="G251" s="27">
        <f t="shared" si="4"/>
        <v>0</v>
      </c>
      <c r="H251" s="27" t="s">
        <v>820</v>
      </c>
      <c r="I251" s="27" t="s">
        <v>822</v>
      </c>
      <c r="L251" s="25" t="str">
        <f>IF(H251&gt;0,VLOOKUP(N251,Hoja1!AM$3:AN$100,2,0),"")</f>
        <v>GA-01-02</v>
      </c>
      <c r="N251" s="25" t="str">
        <f t="shared" si="5"/>
        <v>Política Compras</v>
      </c>
      <c r="Q251" t="s">
        <v>956</v>
      </c>
      <c r="S251" s="32" t="s">
        <v>967</v>
      </c>
      <c r="T251" s="33">
        <v>2</v>
      </c>
      <c r="U251" s="36"/>
    </row>
    <row r="252" spans="1:21" x14ac:dyDescent="0.25">
      <c r="A252" s="95"/>
      <c r="B252" s="52"/>
      <c r="C252" s="52"/>
      <c r="D252" s="97"/>
      <c r="E252" s="103"/>
      <c r="F252" s="29"/>
      <c r="H252" s="27" t="s">
        <v>1046</v>
      </c>
      <c r="I252" s="27" t="s">
        <v>1050</v>
      </c>
      <c r="N252" s="25" t="str">
        <f t="shared" ref="N252:N253" si="6">CONCATENATE(H252," ",I252)</f>
        <v>Divulgación Revista Act I/E</v>
      </c>
      <c r="T252" s="41"/>
      <c r="U252" s="42"/>
    </row>
    <row r="253" spans="1:21" x14ac:dyDescent="0.25">
      <c r="A253" s="95"/>
      <c r="B253" s="52"/>
      <c r="C253" s="52"/>
      <c r="D253" s="98"/>
      <c r="E253" s="104"/>
      <c r="F253" s="29"/>
      <c r="H253" s="27" t="s">
        <v>1046</v>
      </c>
      <c r="I253" s="27" t="s">
        <v>1048</v>
      </c>
      <c r="N253" s="25" t="str">
        <f t="shared" si="6"/>
        <v>Divulgación Facebook</v>
      </c>
      <c r="T253" s="41"/>
      <c r="U253" s="42"/>
    </row>
    <row r="254" spans="1:21" ht="21.75" x14ac:dyDescent="0.25">
      <c r="A254" s="95"/>
      <c r="B254" s="95" t="s">
        <v>555</v>
      </c>
      <c r="C254" s="7"/>
      <c r="D254" s="7"/>
      <c r="E254" s="9" t="s">
        <v>556</v>
      </c>
      <c r="G254" s="27">
        <f t="shared" si="4"/>
        <v>0</v>
      </c>
      <c r="L254" s="25" t="str">
        <f>IF(H254&gt;0,VLOOKUP(N254,Hoja1!AM$3:AN$100,2,0),"")</f>
        <v/>
      </c>
      <c r="N254" s="25" t="str">
        <f t="shared" si="5"/>
        <v xml:space="preserve"> </v>
      </c>
      <c r="T254"/>
    </row>
    <row r="255" spans="1:21" ht="60" x14ac:dyDescent="0.25">
      <c r="A255" s="95"/>
      <c r="B255" s="95"/>
      <c r="C255" s="7"/>
      <c r="D255" s="7"/>
      <c r="E255" s="6" t="s">
        <v>557</v>
      </c>
      <c r="G255" s="27">
        <f t="shared" si="4"/>
        <v>0</v>
      </c>
      <c r="L255" s="25" t="str">
        <f>IF(H255&gt;0,VLOOKUP(N255,Hoja1!AM$3:AN$100,2,0),"")</f>
        <v/>
      </c>
      <c r="N255" s="25" t="str">
        <f t="shared" si="5"/>
        <v xml:space="preserve"> </v>
      </c>
      <c r="T255"/>
    </row>
    <row r="256" spans="1:21" ht="20.25" x14ac:dyDescent="0.25">
      <c r="A256" s="95"/>
      <c r="B256" s="95"/>
      <c r="C256" s="95" t="s">
        <v>558</v>
      </c>
      <c r="D256" s="7"/>
      <c r="E256" s="10" t="s">
        <v>559</v>
      </c>
      <c r="G256" s="27">
        <f t="shared" si="4"/>
        <v>0</v>
      </c>
      <c r="L256" s="25" t="str">
        <f>IF(H256&gt;0,VLOOKUP(N256,Hoja1!AM$3:AN$100,2,0),"")</f>
        <v/>
      </c>
      <c r="N256" s="25" t="str">
        <f t="shared" si="5"/>
        <v xml:space="preserve"> </v>
      </c>
      <c r="T256"/>
    </row>
    <row r="257" spans="1:21" ht="60" x14ac:dyDescent="0.25">
      <c r="A257" s="95"/>
      <c r="B257" s="95"/>
      <c r="C257" s="95"/>
      <c r="D257" s="7" t="s">
        <v>560</v>
      </c>
      <c r="E257" s="6" t="s">
        <v>561</v>
      </c>
      <c r="G257" s="27">
        <f t="shared" si="4"/>
        <v>0</v>
      </c>
      <c r="H257" s="27" t="s">
        <v>819</v>
      </c>
      <c r="I257" s="27" t="s">
        <v>1183</v>
      </c>
      <c r="L257" s="25" t="e">
        <f>IF(H257&gt;0,VLOOKUP(N257,Hoja1!AM$3:AN$100,2,0),"")</f>
        <v>#N/A</v>
      </c>
      <c r="N257" s="25" t="str">
        <f t="shared" si="5"/>
        <v>Foto Cuadros Pintados</v>
      </c>
      <c r="T257"/>
    </row>
    <row r="258" spans="1:21" ht="105" x14ac:dyDescent="0.25">
      <c r="A258" s="95"/>
      <c r="B258" s="95"/>
      <c r="C258" s="95"/>
      <c r="D258" s="96" t="s">
        <v>562</v>
      </c>
      <c r="E258" s="102" t="s">
        <v>563</v>
      </c>
      <c r="G258" s="27">
        <f t="shared" si="4"/>
        <v>0</v>
      </c>
      <c r="H258" s="27" t="s">
        <v>821</v>
      </c>
      <c r="I258" s="27" t="s">
        <v>1184</v>
      </c>
      <c r="L258" s="25" t="e">
        <f>IF(H258&gt;0,VLOOKUP(N258,Hoja1!AM$3:AN$100,2,0),"")</f>
        <v>#N/A</v>
      </c>
      <c r="N258" s="25" t="str">
        <f t="shared" si="5"/>
        <v>Programa Artistico Nacional</v>
      </c>
      <c r="P258" t="s">
        <v>956</v>
      </c>
      <c r="S258" s="32" t="s">
        <v>968</v>
      </c>
      <c r="T258"/>
    </row>
    <row r="259" spans="1:21" ht="30" x14ac:dyDescent="0.25">
      <c r="A259" s="95"/>
      <c r="B259" s="95"/>
      <c r="C259" s="95"/>
      <c r="D259" s="98"/>
      <c r="E259" s="104"/>
      <c r="H259" s="27" t="s">
        <v>819</v>
      </c>
      <c r="I259" s="27" t="s">
        <v>1185</v>
      </c>
      <c r="N259" s="25" t="str">
        <f t="shared" si="5"/>
        <v>Foto Presentaciones Artisticas</v>
      </c>
      <c r="T259"/>
    </row>
    <row r="260" spans="1:21" ht="60" x14ac:dyDescent="0.25">
      <c r="A260" s="95"/>
      <c r="B260" s="95"/>
      <c r="C260" s="95"/>
      <c r="D260" s="96" t="s">
        <v>564</v>
      </c>
      <c r="E260" s="102" t="s">
        <v>565</v>
      </c>
      <c r="G260" s="27">
        <f t="shared" si="4"/>
        <v>0</v>
      </c>
      <c r="H260" s="27" t="s">
        <v>821</v>
      </c>
      <c r="I260" s="27" t="s">
        <v>1186</v>
      </c>
      <c r="L260" s="25" t="e">
        <f>IF(H260&gt;0,VLOOKUP(N260,Hoja1!AM$3:AN$100,2,0),"")</f>
        <v>#N/A</v>
      </c>
      <c r="N260" s="25" t="str">
        <f t="shared" si="5"/>
        <v>Programa Concientización Colaboradores / Proveedores</v>
      </c>
      <c r="T260"/>
    </row>
    <row r="261" spans="1:21" x14ac:dyDescent="0.25">
      <c r="A261" s="52"/>
      <c r="B261" s="52"/>
      <c r="C261" s="52"/>
      <c r="D261" s="97"/>
      <c r="E261" s="103"/>
      <c r="H261" s="27" t="s">
        <v>1046</v>
      </c>
      <c r="I261" s="27" t="s">
        <v>1047</v>
      </c>
      <c r="N261" s="25" t="str">
        <f t="shared" si="5"/>
        <v>Divulgación Pagina Web</v>
      </c>
      <c r="T261"/>
    </row>
    <row r="262" spans="1:21" x14ac:dyDescent="0.25">
      <c r="A262" s="52"/>
      <c r="B262" s="52"/>
      <c r="C262" s="52"/>
      <c r="D262" s="98"/>
      <c r="E262" s="104"/>
      <c r="H262" s="27" t="s">
        <v>819</v>
      </c>
      <c r="I262" s="27" t="s">
        <v>1173</v>
      </c>
      <c r="N262" s="25" t="str">
        <f t="shared" si="5"/>
        <v>Foto Prod Tienda</v>
      </c>
      <c r="T262"/>
    </row>
    <row r="263" spans="1:21" ht="27" x14ac:dyDescent="0.25">
      <c r="A263" s="109">
        <v>3</v>
      </c>
      <c r="B263" s="11"/>
      <c r="C263" s="11"/>
      <c r="D263" s="11"/>
      <c r="E263" s="8" t="s">
        <v>566</v>
      </c>
      <c r="G263" s="27">
        <f t="shared" si="4"/>
        <v>0</v>
      </c>
      <c r="L263" s="25" t="str">
        <f>IF(H263&gt;0,VLOOKUP(N263,Hoja1!AM$3:AN$100,2,0),"")</f>
        <v/>
      </c>
      <c r="N263" s="25" t="str">
        <f t="shared" si="5"/>
        <v xml:space="preserve"> </v>
      </c>
      <c r="T263"/>
    </row>
    <row r="264" spans="1:21" ht="21.75" x14ac:dyDescent="0.25">
      <c r="A264" s="109"/>
      <c r="B264" s="109" t="s">
        <v>567</v>
      </c>
      <c r="C264" s="11"/>
      <c r="D264" s="11"/>
      <c r="E264" s="9" t="s">
        <v>568</v>
      </c>
      <c r="G264" s="27">
        <f t="shared" si="4"/>
        <v>0</v>
      </c>
      <c r="L264" s="25" t="str">
        <f>IF(H264&gt;0,VLOOKUP(N264,Hoja1!AM$3:AN$100,2,0),"")</f>
        <v/>
      </c>
      <c r="N264" s="25" t="str">
        <f t="shared" si="5"/>
        <v xml:space="preserve"> </v>
      </c>
      <c r="T264"/>
    </row>
    <row r="265" spans="1:21" ht="60" x14ac:dyDescent="0.25">
      <c r="A265" s="109"/>
      <c r="B265" s="109"/>
      <c r="C265" s="11"/>
      <c r="D265" s="11"/>
      <c r="E265" s="14" t="s">
        <v>248</v>
      </c>
      <c r="G265" s="27">
        <f t="shared" si="4"/>
        <v>0</v>
      </c>
      <c r="L265" s="25" t="str">
        <f>IF(H265&gt;0,VLOOKUP(N265,Hoja1!AM$3:AN$100,2,0),"")</f>
        <v/>
      </c>
      <c r="N265" s="25" t="str">
        <f t="shared" si="5"/>
        <v xml:space="preserve"> </v>
      </c>
      <c r="T265"/>
    </row>
    <row r="266" spans="1:21" ht="20.25" x14ac:dyDescent="0.25">
      <c r="A266" s="109"/>
      <c r="B266" s="109"/>
      <c r="C266" s="109" t="s">
        <v>569</v>
      </c>
      <c r="D266" s="11"/>
      <c r="E266" s="10" t="s">
        <v>570</v>
      </c>
      <c r="G266" s="27">
        <f t="shared" si="4"/>
        <v>0</v>
      </c>
      <c r="L266" s="25" t="str">
        <f>IF(H266&gt;0,VLOOKUP(N266,Hoja1!AM$3:AN$100,2,0),"")</f>
        <v/>
      </c>
      <c r="N266" s="25" t="str">
        <f t="shared" si="5"/>
        <v xml:space="preserve"> </v>
      </c>
      <c r="T266"/>
    </row>
    <row r="267" spans="1:21" ht="45" x14ac:dyDescent="0.25">
      <c r="A267" s="109"/>
      <c r="B267" s="109"/>
      <c r="C267" s="109"/>
      <c r="D267" s="11" t="s">
        <v>571</v>
      </c>
      <c r="E267" s="6" t="s">
        <v>572</v>
      </c>
      <c r="G267" s="27">
        <f t="shared" si="4"/>
        <v>0</v>
      </c>
      <c r="H267" s="27" t="s">
        <v>820</v>
      </c>
      <c r="I267" s="27" t="s">
        <v>1187</v>
      </c>
      <c r="L267" s="25" t="e">
        <f>IF(H267&gt;0,VLOOKUP(N267,Hoja1!AM$3:AN$100,2,0),"")</f>
        <v>#N/A</v>
      </c>
      <c r="N267" s="25" t="str">
        <f t="shared" si="5"/>
        <v>Política Agua</v>
      </c>
      <c r="T267"/>
    </row>
    <row r="268" spans="1:21" ht="45" x14ac:dyDescent="0.25">
      <c r="A268" s="109"/>
      <c r="B268" s="109"/>
      <c r="C268" s="109"/>
      <c r="D268" s="11" t="s">
        <v>573</v>
      </c>
      <c r="E268" s="6" t="s">
        <v>574</v>
      </c>
      <c r="G268" s="27">
        <f t="shared" si="4"/>
        <v>0</v>
      </c>
      <c r="H268" s="27" t="s">
        <v>821</v>
      </c>
      <c r="I268" s="27" t="s">
        <v>1188</v>
      </c>
      <c r="L268" s="25" t="str">
        <f>IF(H268&gt;0,VLOOKUP(N268,Hoja1!AM$3:AN$100,2,0),"")</f>
        <v>PG-GA-03</v>
      </c>
      <c r="N268" s="25" t="str">
        <f t="shared" si="5"/>
        <v>Programa Residuos líquidos</v>
      </c>
      <c r="Q268" t="s">
        <v>956</v>
      </c>
      <c r="S268" s="30" t="s">
        <v>969</v>
      </c>
      <c r="T268" s="33">
        <v>1</v>
      </c>
      <c r="U268" s="36"/>
    </row>
    <row r="269" spans="1:21" ht="45" x14ac:dyDescent="0.25">
      <c r="A269" s="109"/>
      <c r="B269" s="109"/>
      <c r="C269" s="53"/>
      <c r="D269" s="53"/>
      <c r="E269" s="6"/>
      <c r="H269" s="27" t="s">
        <v>821</v>
      </c>
      <c r="I269" s="27" t="s">
        <v>1189</v>
      </c>
      <c r="L269" s="25" t="str">
        <f>IF(H269&gt;0,VLOOKUP(N269,Hoja1!AM$3:AN$100,2,0),"")</f>
        <v>PG-GA-01</v>
      </c>
      <c r="N269" s="25" t="str">
        <f t="shared" si="5"/>
        <v>Programa Control de Agua para cosumo humano</v>
      </c>
      <c r="S269" s="30"/>
      <c r="T269" s="41"/>
      <c r="U269" s="42"/>
    </row>
    <row r="270" spans="1:21" ht="20.25" x14ac:dyDescent="0.25">
      <c r="A270" s="109"/>
      <c r="B270" s="109"/>
      <c r="C270" s="109" t="s">
        <v>575</v>
      </c>
      <c r="D270" s="11"/>
      <c r="E270" s="10" t="s">
        <v>576</v>
      </c>
      <c r="G270" s="27">
        <f t="shared" si="4"/>
        <v>0</v>
      </c>
      <c r="L270" s="25" t="str">
        <f>IF(H270&gt;0,VLOOKUP(N270,Hoja1!AM$3:AN$100,2,0),"")</f>
        <v/>
      </c>
      <c r="N270" s="25" t="str">
        <f t="shared" si="5"/>
        <v xml:space="preserve"> </v>
      </c>
      <c r="T270"/>
    </row>
    <row r="271" spans="1:21" ht="75" x14ac:dyDescent="0.25">
      <c r="A271" s="109"/>
      <c r="B271" s="109"/>
      <c r="C271" s="109"/>
      <c r="D271" s="102" t="s">
        <v>577</v>
      </c>
      <c r="E271" s="102" t="s">
        <v>578</v>
      </c>
      <c r="G271" s="27">
        <f t="shared" si="4"/>
        <v>0</v>
      </c>
      <c r="H271" s="27" t="s">
        <v>847</v>
      </c>
      <c r="I271" s="27" t="s">
        <v>885</v>
      </c>
      <c r="L271" s="25" t="e">
        <f>IF(H271&gt;0,VLOOKUP(N271,Hoja1!AM$3:AN$100,2,0),"")</f>
        <v>#N/A</v>
      </c>
      <c r="N271" s="25" t="str">
        <f t="shared" si="5"/>
        <v>Registro Consumo aguas</v>
      </c>
      <c r="Q271" t="s">
        <v>956</v>
      </c>
      <c r="S271" s="32" t="s">
        <v>970</v>
      </c>
      <c r="T271" s="33">
        <v>2</v>
      </c>
      <c r="U271" s="36"/>
    </row>
    <row r="272" spans="1:21" x14ac:dyDescent="0.25">
      <c r="A272" s="109"/>
      <c r="B272" s="109"/>
      <c r="C272" s="109"/>
      <c r="D272" s="104"/>
      <c r="E272" s="104"/>
      <c r="H272" s="27" t="s">
        <v>1192</v>
      </c>
      <c r="I272" s="27" t="s">
        <v>1193</v>
      </c>
      <c r="N272" s="25" t="str">
        <f t="shared" si="5"/>
        <v>Graficos Consumo Agua</v>
      </c>
      <c r="T272" s="41"/>
      <c r="U272" s="42"/>
    </row>
    <row r="273" spans="1:21" ht="57.6" customHeight="1" x14ac:dyDescent="0.25">
      <c r="A273" s="109"/>
      <c r="B273" s="109"/>
      <c r="C273" s="109"/>
      <c r="D273" s="102" t="s">
        <v>579</v>
      </c>
      <c r="E273" s="102" t="s">
        <v>580</v>
      </c>
      <c r="G273" s="27">
        <f t="shared" si="4"/>
        <v>0</v>
      </c>
      <c r="H273" s="27" t="s">
        <v>847</v>
      </c>
      <c r="I273" s="27" t="s">
        <v>885</v>
      </c>
      <c r="L273" s="25" t="e">
        <f>IF(H273&gt;0,VLOOKUP(N273,Hoja1!AM$3:AN$100,2,0),"")</f>
        <v>#N/A</v>
      </c>
      <c r="N273" s="25" t="str">
        <f t="shared" si="5"/>
        <v>Registro Consumo aguas</v>
      </c>
      <c r="R273" t="s">
        <v>956</v>
      </c>
      <c r="S273" s="32" t="s">
        <v>971</v>
      </c>
      <c r="T273"/>
    </row>
    <row r="274" spans="1:21" x14ac:dyDescent="0.25">
      <c r="A274" s="109"/>
      <c r="B274" s="109"/>
      <c r="C274" s="53"/>
      <c r="D274" s="104"/>
      <c r="E274" s="104"/>
      <c r="H274" s="27" t="s">
        <v>1192</v>
      </c>
      <c r="I274" s="27" t="s">
        <v>1193</v>
      </c>
      <c r="N274" s="25" t="str">
        <f t="shared" si="5"/>
        <v>Graficos Consumo Agua</v>
      </c>
      <c r="T274"/>
    </row>
    <row r="275" spans="1:21" ht="20.25" x14ac:dyDescent="0.25">
      <c r="A275" s="109"/>
      <c r="B275" s="109"/>
      <c r="C275" s="109" t="s">
        <v>581</v>
      </c>
      <c r="D275" s="11"/>
      <c r="E275" s="10" t="s">
        <v>582</v>
      </c>
      <c r="G275" s="27">
        <f t="shared" si="4"/>
        <v>0</v>
      </c>
      <c r="L275" s="25" t="str">
        <f>IF(H275&gt;0,VLOOKUP(N275,Hoja1!AM$3:AN$100,2,0),"")</f>
        <v/>
      </c>
      <c r="N275" s="25" t="str">
        <f t="shared" si="5"/>
        <v xml:space="preserve"> </v>
      </c>
      <c r="T275"/>
    </row>
    <row r="276" spans="1:21" ht="57.6" customHeight="1" x14ac:dyDescent="0.25">
      <c r="A276" s="109"/>
      <c r="B276" s="109"/>
      <c r="C276" s="109"/>
      <c r="D276" s="102" t="s">
        <v>583</v>
      </c>
      <c r="E276" s="102" t="s">
        <v>584</v>
      </c>
      <c r="G276" s="27">
        <f t="shared" si="4"/>
        <v>0</v>
      </c>
      <c r="H276" s="27" t="s">
        <v>847</v>
      </c>
      <c r="I276" s="27" t="s">
        <v>885</v>
      </c>
      <c r="L276" s="25" t="e">
        <f>IF(H276&gt;0,VLOOKUP(N276,Hoja1!AM$3:AN$100,2,0),"")</f>
        <v>#N/A</v>
      </c>
      <c r="N276" s="25" t="str">
        <f t="shared" si="5"/>
        <v>Registro Consumo aguas</v>
      </c>
      <c r="T276"/>
    </row>
    <row r="277" spans="1:21" x14ac:dyDescent="0.25">
      <c r="A277" s="109"/>
      <c r="B277" s="109"/>
      <c r="C277" s="109"/>
      <c r="D277" s="104"/>
      <c r="E277" s="104"/>
      <c r="H277" s="27" t="s">
        <v>819</v>
      </c>
      <c r="I277" s="27" t="s">
        <v>850</v>
      </c>
      <c r="N277" s="25" t="str">
        <f t="shared" si="5"/>
        <v>Foto Rotulos Ahorro</v>
      </c>
      <c r="T277"/>
    </row>
    <row r="278" spans="1:21" ht="43.15" customHeight="1" x14ac:dyDescent="0.25">
      <c r="A278" s="109"/>
      <c r="B278" s="109"/>
      <c r="C278" s="109"/>
      <c r="D278" s="53" t="s">
        <v>585</v>
      </c>
      <c r="E278" s="6" t="s">
        <v>586</v>
      </c>
      <c r="G278" s="27">
        <f t="shared" si="4"/>
        <v>0</v>
      </c>
      <c r="H278" s="27" t="s">
        <v>819</v>
      </c>
      <c r="I278" s="27" t="s">
        <v>850</v>
      </c>
      <c r="L278" s="25" t="e">
        <f>IF(H278&gt;0,VLOOKUP(N278,Hoja1!AM$3:AN$100,2,0),"")</f>
        <v>#N/A</v>
      </c>
      <c r="N278" s="25" t="str">
        <f t="shared" si="5"/>
        <v>Foto Rotulos Ahorro</v>
      </c>
      <c r="T278"/>
    </row>
    <row r="279" spans="1:21" ht="45" x14ac:dyDescent="0.25">
      <c r="A279" s="109"/>
      <c r="B279" s="109"/>
      <c r="C279" s="109"/>
      <c r="D279" s="102" t="s">
        <v>587</v>
      </c>
      <c r="E279" s="102" t="s">
        <v>588</v>
      </c>
      <c r="H279" s="27" t="s">
        <v>1058</v>
      </c>
      <c r="I279" s="27" t="s">
        <v>1195</v>
      </c>
      <c r="N279" s="25" t="str">
        <f t="shared" si="5"/>
        <v>Campañas Conservacion y Uso Racional del Agua</v>
      </c>
      <c r="T279"/>
    </row>
    <row r="280" spans="1:21" ht="60" x14ac:dyDescent="0.25">
      <c r="A280" s="109"/>
      <c r="B280" s="109"/>
      <c r="C280" s="109"/>
      <c r="D280" s="104"/>
      <c r="E280" s="104"/>
      <c r="G280" s="27">
        <f t="shared" ref="G280:G373" si="7">COUNTIF(J280:K280,"=*")</f>
        <v>0</v>
      </c>
      <c r="H280" s="27" t="s">
        <v>1060</v>
      </c>
      <c r="I280" s="27" t="s">
        <v>1194</v>
      </c>
      <c r="L280" s="25" t="e">
        <f>IF(H280&gt;0,VLOOKUP(N280,Hoja1!AM$3:AN$100,2,0),"")</f>
        <v>#N/A</v>
      </c>
      <c r="N280" s="25" t="str">
        <f t="shared" si="5"/>
        <v>Plan Mantenimiento y Fugas de Agua en Equipos</v>
      </c>
      <c r="R280" t="s">
        <v>956</v>
      </c>
      <c r="S280" s="32" t="s">
        <v>972</v>
      </c>
      <c r="T280"/>
    </row>
    <row r="281" spans="1:21" ht="20.25" x14ac:dyDescent="0.25">
      <c r="A281" s="109"/>
      <c r="B281" s="109"/>
      <c r="C281" s="109" t="s">
        <v>589</v>
      </c>
      <c r="D281" s="11"/>
      <c r="E281" s="10" t="s">
        <v>590</v>
      </c>
      <c r="G281" s="27">
        <f t="shared" si="7"/>
        <v>0</v>
      </c>
      <c r="L281" s="25" t="str">
        <f>IF(H281&gt;0,VLOOKUP(N281,Hoja1!AM$3:AN$100,2,0),"")</f>
        <v/>
      </c>
      <c r="N281" s="25" t="str">
        <f t="shared" ref="N281:N376" si="8">CONCATENATE(H281," ",I281)</f>
        <v xml:space="preserve"> </v>
      </c>
      <c r="T281"/>
    </row>
    <row r="282" spans="1:21" ht="30" x14ac:dyDescent="0.25">
      <c r="A282" s="109"/>
      <c r="B282" s="109"/>
      <c r="C282" s="109"/>
      <c r="D282" s="11" t="s">
        <v>591</v>
      </c>
      <c r="E282" s="6" t="s">
        <v>592</v>
      </c>
      <c r="G282" s="27">
        <f t="shared" si="7"/>
        <v>0</v>
      </c>
      <c r="H282" s="27" t="s">
        <v>884</v>
      </c>
      <c r="I282" s="27" t="s">
        <v>1196</v>
      </c>
      <c r="L282" s="25" t="e">
        <f>IF(H282&gt;0,VLOOKUP(N282,Hoja1!AM$3:AN$100,2,0),"")</f>
        <v>#N/A</v>
      </c>
      <c r="N282" s="25" t="str">
        <f t="shared" si="8"/>
        <v>Doc_Scan ASADA</v>
      </c>
      <c r="T282"/>
    </row>
    <row r="283" spans="1:21" ht="45" x14ac:dyDescent="0.25">
      <c r="A283" s="109"/>
      <c r="B283" s="109"/>
      <c r="C283" s="109"/>
      <c r="D283" s="102" t="s">
        <v>593</v>
      </c>
      <c r="E283" s="102" t="s">
        <v>594</v>
      </c>
      <c r="G283" s="27">
        <f t="shared" si="7"/>
        <v>0</v>
      </c>
      <c r="H283" s="27" t="s">
        <v>884</v>
      </c>
      <c r="I283" s="27" t="s">
        <v>1198</v>
      </c>
      <c r="L283" s="25" t="e">
        <f>IF(H283&gt;0,VLOOKUP(N283,Hoja1!AM$3:AN$100,2,0),"")</f>
        <v>#N/A</v>
      </c>
      <c r="N283" s="25" t="str">
        <f t="shared" si="8"/>
        <v xml:space="preserve">Doc_Scan Pozo </v>
      </c>
      <c r="Q283" t="s">
        <v>956</v>
      </c>
      <c r="S283" s="32" t="s">
        <v>973</v>
      </c>
      <c r="T283" s="33">
        <v>1</v>
      </c>
      <c r="U283" s="36"/>
    </row>
    <row r="284" spans="1:21" x14ac:dyDescent="0.25">
      <c r="A284" s="109"/>
      <c r="B284" s="109"/>
      <c r="C284" s="109"/>
      <c r="D284" s="104"/>
      <c r="E284" s="104"/>
      <c r="H284" s="27" t="s">
        <v>884</v>
      </c>
      <c r="I284" s="27" t="s">
        <v>1199</v>
      </c>
      <c r="N284" s="25" t="str">
        <f t="shared" si="8"/>
        <v>Doc_Scan Analisis Pozo</v>
      </c>
      <c r="U284" s="36"/>
    </row>
    <row r="285" spans="1:21" ht="75" x14ac:dyDescent="0.25">
      <c r="A285" s="109"/>
      <c r="B285" s="109"/>
      <c r="C285" s="109"/>
      <c r="D285" s="11" t="s">
        <v>595</v>
      </c>
      <c r="E285" s="6" t="s">
        <v>596</v>
      </c>
      <c r="G285" s="27">
        <f t="shared" si="7"/>
        <v>2</v>
      </c>
      <c r="H285" s="27" t="s">
        <v>828</v>
      </c>
      <c r="I285" s="27" t="s">
        <v>1200</v>
      </c>
      <c r="J285" s="27" t="s">
        <v>831</v>
      </c>
      <c r="K285" s="27" t="s">
        <v>1201</v>
      </c>
      <c r="L285" s="25" t="e">
        <f>IF(H285&gt;0,VLOOKUP(N285,Hoja1!AM$3:AN$100,2,0),"")</f>
        <v>#N/A</v>
      </c>
      <c r="N285" s="25" t="str">
        <f t="shared" si="8"/>
        <v>Charla Instituciones</v>
      </c>
      <c r="Q285" t="s">
        <v>956</v>
      </c>
      <c r="S285" s="32" t="s">
        <v>974</v>
      </c>
      <c r="T285" s="33">
        <v>1</v>
      </c>
      <c r="U285" s="36"/>
    </row>
    <row r="286" spans="1:21" ht="43.5" x14ac:dyDescent="0.25">
      <c r="A286" s="109"/>
      <c r="B286" s="109" t="s">
        <v>597</v>
      </c>
      <c r="C286" s="11"/>
      <c r="D286" s="11"/>
      <c r="E286" s="9" t="s">
        <v>598</v>
      </c>
      <c r="G286" s="27">
        <f t="shared" si="7"/>
        <v>0</v>
      </c>
      <c r="L286" s="25" t="str">
        <f>IF(H286&gt;0,VLOOKUP(N286,Hoja1!AM$3:AN$100,2,0),"")</f>
        <v/>
      </c>
      <c r="N286" s="25" t="str">
        <f t="shared" si="8"/>
        <v xml:space="preserve"> </v>
      </c>
      <c r="T286"/>
    </row>
    <row r="287" spans="1:21" ht="30" x14ac:dyDescent="0.25">
      <c r="A287" s="109"/>
      <c r="B287" s="109"/>
      <c r="C287" s="11"/>
      <c r="D287" s="11"/>
      <c r="E287" s="14" t="s">
        <v>599</v>
      </c>
      <c r="G287" s="27">
        <f t="shared" si="7"/>
        <v>0</v>
      </c>
      <c r="L287" s="25" t="str">
        <f>IF(H287&gt;0,VLOOKUP(N287,Hoja1!AM$3:AN$100,2,0),"")</f>
        <v/>
      </c>
      <c r="N287" s="25" t="str">
        <f t="shared" si="8"/>
        <v xml:space="preserve"> </v>
      </c>
      <c r="T287"/>
    </row>
    <row r="288" spans="1:21" ht="40.5" x14ac:dyDescent="0.25">
      <c r="A288" s="109"/>
      <c r="B288" s="109"/>
      <c r="C288" s="109" t="s">
        <v>600</v>
      </c>
      <c r="D288" s="11"/>
      <c r="E288" s="10" t="s">
        <v>601</v>
      </c>
      <c r="G288" s="27">
        <f t="shared" si="7"/>
        <v>0</v>
      </c>
      <c r="L288" s="25" t="str">
        <f>IF(H288&gt;0,VLOOKUP(N288,Hoja1!AM$3:AN$100,2,0),"")</f>
        <v/>
      </c>
      <c r="N288" s="25" t="str">
        <f t="shared" si="8"/>
        <v xml:space="preserve"> </v>
      </c>
      <c r="T288"/>
    </row>
    <row r="289" spans="1:21" ht="30" x14ac:dyDescent="0.25">
      <c r="A289" s="109"/>
      <c r="B289" s="109"/>
      <c r="C289" s="109"/>
      <c r="D289" s="11" t="s">
        <v>602</v>
      </c>
      <c r="E289" s="6" t="s">
        <v>603</v>
      </c>
      <c r="G289" s="27">
        <f t="shared" si="7"/>
        <v>0</v>
      </c>
      <c r="H289" s="27" t="s">
        <v>847</v>
      </c>
      <c r="I289" s="27" t="s">
        <v>1205</v>
      </c>
      <c r="L289" s="25" t="e">
        <f>IF(H289&gt;0,VLOOKUP(N289,Hoja1!AM$3:AN$100,2,0),"")</f>
        <v>#N/A</v>
      </c>
      <c r="N289" s="25" t="str">
        <f t="shared" si="8"/>
        <v>Registro Aguas Residuales</v>
      </c>
      <c r="Q289" t="s">
        <v>956</v>
      </c>
      <c r="S289" s="32" t="s">
        <v>975</v>
      </c>
      <c r="T289" s="33">
        <v>1</v>
      </c>
      <c r="U289" s="36"/>
    </row>
    <row r="290" spans="1:21" ht="20.25" x14ac:dyDescent="0.25">
      <c r="A290" s="109"/>
      <c r="B290" s="109"/>
      <c r="C290" s="109" t="s">
        <v>604</v>
      </c>
      <c r="D290" s="11"/>
      <c r="E290" s="10" t="s">
        <v>605</v>
      </c>
      <c r="G290" s="27">
        <f t="shared" si="7"/>
        <v>0</v>
      </c>
      <c r="L290" s="25" t="str">
        <f>IF(H290&gt;0,VLOOKUP(N290,Hoja1!AM$3:AN$100,2,0),"")</f>
        <v/>
      </c>
      <c r="N290" s="25" t="str">
        <f t="shared" si="8"/>
        <v xml:space="preserve"> </v>
      </c>
      <c r="T290"/>
    </row>
    <row r="291" spans="1:21" ht="28.9" customHeight="1" x14ac:dyDescent="0.25">
      <c r="A291" s="109"/>
      <c r="B291" s="109"/>
      <c r="C291" s="109"/>
      <c r="D291" s="102" t="s">
        <v>606</v>
      </c>
      <c r="E291" s="102" t="s">
        <v>607</v>
      </c>
      <c r="G291" s="27">
        <f t="shared" si="7"/>
        <v>0</v>
      </c>
      <c r="H291" s="27" t="s">
        <v>1060</v>
      </c>
      <c r="I291" s="27" t="s">
        <v>1205</v>
      </c>
      <c r="L291" s="25" t="e">
        <f>IF(H291&gt;0,VLOOKUP(N291,Hoja1!AM$3:AN$100,2,0),"")</f>
        <v>#N/A</v>
      </c>
      <c r="N291" s="25" t="str">
        <f t="shared" si="8"/>
        <v>Plan Aguas Residuales</v>
      </c>
      <c r="T291"/>
    </row>
    <row r="292" spans="1:21" x14ac:dyDescent="0.25">
      <c r="A292" s="109"/>
      <c r="B292" s="109"/>
      <c r="C292" s="109"/>
      <c r="D292" s="103"/>
      <c r="E292" s="103"/>
      <c r="H292" s="27" t="s">
        <v>847</v>
      </c>
      <c r="I292" s="27" t="s">
        <v>1072</v>
      </c>
      <c r="N292" s="25" t="str">
        <f t="shared" si="8"/>
        <v>Registro Análisis</v>
      </c>
      <c r="T292"/>
    </row>
    <row r="293" spans="1:21" ht="30" x14ac:dyDescent="0.25">
      <c r="A293" s="109"/>
      <c r="B293" s="109"/>
      <c r="C293" s="109"/>
      <c r="D293" s="104"/>
      <c r="E293" s="104"/>
      <c r="H293" s="27" t="s">
        <v>1072</v>
      </c>
      <c r="I293" s="27" t="s">
        <v>1205</v>
      </c>
      <c r="N293" s="25" t="str">
        <f t="shared" si="8"/>
        <v>Análisis Aguas Residuales</v>
      </c>
      <c r="T293"/>
    </row>
    <row r="294" spans="1:21" ht="45" x14ac:dyDescent="0.25">
      <c r="A294" s="109"/>
      <c r="B294" s="109"/>
      <c r="C294" s="109"/>
      <c r="D294" s="11" t="s">
        <v>606</v>
      </c>
      <c r="E294" s="6" t="s">
        <v>608</v>
      </c>
      <c r="G294" s="27">
        <f t="shared" si="7"/>
        <v>0</v>
      </c>
      <c r="H294" s="27" t="s">
        <v>821</v>
      </c>
      <c r="I294" s="27" t="s">
        <v>1206</v>
      </c>
      <c r="L294" s="25" t="str">
        <f>IF(H294&gt;0,VLOOKUP(N294,Hoja1!AM$3:AN$100,2,0),"")</f>
        <v>PG-GA-03</v>
      </c>
      <c r="N294" s="25" t="str">
        <f t="shared" si="8"/>
        <v>Programa Gestion Integral de Residuos Liquidos</v>
      </c>
      <c r="Q294" t="s">
        <v>956</v>
      </c>
      <c r="S294" s="32" t="s">
        <v>976</v>
      </c>
      <c r="T294" s="33">
        <v>1</v>
      </c>
      <c r="U294" s="36"/>
    </row>
    <row r="295" spans="1:21" ht="21.75" x14ac:dyDescent="0.25">
      <c r="A295" s="109"/>
      <c r="B295" s="109" t="s">
        <v>609</v>
      </c>
      <c r="C295" s="11"/>
      <c r="D295" s="11"/>
      <c r="E295" s="9" t="s">
        <v>610</v>
      </c>
      <c r="G295" s="27">
        <f t="shared" si="7"/>
        <v>0</v>
      </c>
      <c r="L295" s="25" t="str">
        <f>IF(H295&gt;0,VLOOKUP(N295,Hoja1!AM$3:AN$100,2,0),"")</f>
        <v/>
      </c>
      <c r="N295" s="25" t="str">
        <f t="shared" si="8"/>
        <v xml:space="preserve"> </v>
      </c>
      <c r="T295"/>
    </row>
    <row r="296" spans="1:21" ht="75" x14ac:dyDescent="0.25">
      <c r="A296" s="109"/>
      <c r="B296" s="109"/>
      <c r="C296" s="11"/>
      <c r="D296" s="11"/>
      <c r="E296" s="14" t="s">
        <v>611</v>
      </c>
      <c r="G296" s="27">
        <f t="shared" si="7"/>
        <v>0</v>
      </c>
      <c r="L296" s="25" t="str">
        <f>IF(H296&gt;0,VLOOKUP(N296,Hoja1!AM$3:AN$100,2,0),"")</f>
        <v/>
      </c>
      <c r="N296" s="25" t="str">
        <f t="shared" si="8"/>
        <v xml:space="preserve"> </v>
      </c>
      <c r="T296"/>
    </row>
    <row r="297" spans="1:21" ht="20.25" x14ac:dyDescent="0.25">
      <c r="A297" s="109"/>
      <c r="B297" s="109"/>
      <c r="C297" s="102" t="s">
        <v>612</v>
      </c>
      <c r="D297" s="11"/>
      <c r="E297" s="10" t="s">
        <v>613</v>
      </c>
      <c r="G297" s="27">
        <f t="shared" si="7"/>
        <v>0</v>
      </c>
      <c r="L297" s="25" t="str">
        <f>IF(H297&gt;0,VLOOKUP(N297,Hoja1!AM$3:AN$100,2,0),"")</f>
        <v/>
      </c>
      <c r="N297" s="25" t="str">
        <f t="shared" si="8"/>
        <v xml:space="preserve"> </v>
      </c>
      <c r="T297"/>
    </row>
    <row r="298" spans="1:21" ht="45" x14ac:dyDescent="0.25">
      <c r="A298" s="109"/>
      <c r="B298" s="109"/>
      <c r="C298" s="103"/>
      <c r="D298" s="11" t="s">
        <v>614</v>
      </c>
      <c r="E298" s="6" t="s">
        <v>615</v>
      </c>
      <c r="G298" s="27">
        <f t="shared" si="7"/>
        <v>0</v>
      </c>
      <c r="H298" s="27" t="s">
        <v>821</v>
      </c>
      <c r="I298" s="27" t="s">
        <v>1207</v>
      </c>
      <c r="L298" s="25" t="str">
        <f>IF(H298&gt;0,VLOOKUP(N298,Hoja1!AM$3:AN$100,2,0),"")</f>
        <v>PG-GA-10</v>
      </c>
      <c r="N298" s="25" t="str">
        <f t="shared" si="8"/>
        <v>Programa Control Energetico</v>
      </c>
      <c r="T298"/>
    </row>
    <row r="299" spans="1:21" ht="60" x14ac:dyDescent="0.25">
      <c r="A299" s="109"/>
      <c r="B299" s="109"/>
      <c r="C299" s="103"/>
      <c r="D299" s="102" t="s">
        <v>616</v>
      </c>
      <c r="E299" s="102" t="s">
        <v>617</v>
      </c>
      <c r="G299" s="27">
        <f t="shared" si="7"/>
        <v>0</v>
      </c>
      <c r="H299" s="27" t="s">
        <v>828</v>
      </c>
      <c r="I299" s="27" t="s">
        <v>829</v>
      </c>
      <c r="L299" s="25" t="e">
        <f>IF(H299&gt;0,VLOOKUP(N299,Hoja1!AM$3:AN$100,2,0),"")</f>
        <v>#N/A</v>
      </c>
      <c r="N299" s="25" t="str">
        <f t="shared" si="8"/>
        <v>Charla Ahorro Electrico</v>
      </c>
      <c r="Q299" t="s">
        <v>956</v>
      </c>
      <c r="S299" s="32" t="s">
        <v>977</v>
      </c>
      <c r="T299" s="33">
        <v>1</v>
      </c>
      <c r="U299" s="36"/>
    </row>
    <row r="300" spans="1:21" ht="30" x14ac:dyDescent="0.25">
      <c r="A300" s="109"/>
      <c r="B300" s="109"/>
      <c r="C300" s="104"/>
      <c r="D300" s="104"/>
      <c r="E300" s="104"/>
      <c r="H300" s="27" t="s">
        <v>884</v>
      </c>
      <c r="I300" s="27" t="s">
        <v>1209</v>
      </c>
      <c r="N300" s="25" t="str">
        <f t="shared" si="8"/>
        <v>Doc_Scan Asistencia Charlas</v>
      </c>
      <c r="T300" s="41"/>
      <c r="U300" s="42"/>
    </row>
    <row r="301" spans="1:21" ht="20.25" x14ac:dyDescent="0.25">
      <c r="A301" s="109"/>
      <c r="B301" s="109"/>
      <c r="C301" s="109" t="s">
        <v>618</v>
      </c>
      <c r="D301" s="11"/>
      <c r="E301" s="10" t="s">
        <v>619</v>
      </c>
      <c r="G301" s="27">
        <f t="shared" si="7"/>
        <v>0</v>
      </c>
      <c r="L301" s="25" t="str">
        <f>IF(H301&gt;0,VLOOKUP(N301,Hoja1!AM$3:AN$100,2,0),"")</f>
        <v/>
      </c>
      <c r="N301" s="25" t="str">
        <f t="shared" si="8"/>
        <v xml:space="preserve"> </v>
      </c>
      <c r="T301"/>
    </row>
    <row r="302" spans="1:21" ht="90" x14ac:dyDescent="0.25">
      <c r="A302" s="109"/>
      <c r="B302" s="109"/>
      <c r="C302" s="109"/>
      <c r="D302" s="102" t="s">
        <v>620</v>
      </c>
      <c r="E302" s="102" t="s">
        <v>621</v>
      </c>
      <c r="G302" s="27">
        <f t="shared" si="7"/>
        <v>0</v>
      </c>
      <c r="H302" s="27" t="s">
        <v>847</v>
      </c>
      <c r="I302" s="27" t="s">
        <v>1210</v>
      </c>
      <c r="L302" s="25" t="e">
        <f>IF(H302&gt;0,VLOOKUP(N302,Hoja1!AM$3:AN$100,2,0),"")</f>
        <v>#N/A</v>
      </c>
      <c r="N302" s="25" t="str">
        <f t="shared" si="8"/>
        <v>Registro Metas y Logros</v>
      </c>
      <c r="Q302" t="s">
        <v>956</v>
      </c>
      <c r="S302" s="32" t="s">
        <v>978</v>
      </c>
      <c r="T302" s="33">
        <v>3</v>
      </c>
      <c r="U302" s="36"/>
    </row>
    <row r="303" spans="1:21" ht="30" x14ac:dyDescent="0.25">
      <c r="A303" s="109"/>
      <c r="B303" s="109"/>
      <c r="C303" s="109"/>
      <c r="D303" s="104"/>
      <c r="E303" s="104"/>
      <c r="H303" s="27" t="s">
        <v>847</v>
      </c>
      <c r="I303" s="27" t="s">
        <v>1211</v>
      </c>
      <c r="N303" s="25" t="str">
        <f t="shared" si="8"/>
        <v>Registro Consumo Energetico</v>
      </c>
      <c r="U303" s="36"/>
    </row>
    <row r="304" spans="1:21" ht="90" x14ac:dyDescent="0.25">
      <c r="A304" s="109"/>
      <c r="B304" s="109"/>
      <c r="C304" s="109"/>
      <c r="D304" s="11" t="s">
        <v>622</v>
      </c>
      <c r="E304" s="6" t="s">
        <v>623</v>
      </c>
      <c r="G304" s="27">
        <f t="shared" si="7"/>
        <v>0</v>
      </c>
      <c r="H304" s="27" t="s">
        <v>847</v>
      </c>
      <c r="I304" s="27" t="s">
        <v>1210</v>
      </c>
      <c r="L304" s="25" t="e">
        <f>IF(H304&gt;0,VLOOKUP(N304,Hoja1!AM$3:AN$100,2,0),"")</f>
        <v>#N/A</v>
      </c>
      <c r="N304" s="25" t="str">
        <f t="shared" si="8"/>
        <v>Registro Metas y Logros</v>
      </c>
      <c r="Q304" t="s">
        <v>956</v>
      </c>
      <c r="S304" s="32" t="s">
        <v>979</v>
      </c>
      <c r="T304" s="33">
        <v>3</v>
      </c>
      <c r="U304" s="36"/>
    </row>
    <row r="305" spans="1:21" ht="20.25" x14ac:dyDescent="0.25">
      <c r="A305" s="109"/>
      <c r="B305" s="109"/>
      <c r="C305" s="102" t="s">
        <v>624</v>
      </c>
      <c r="D305" s="11"/>
      <c r="E305" s="10" t="s">
        <v>625</v>
      </c>
      <c r="G305" s="27">
        <f t="shared" si="7"/>
        <v>0</v>
      </c>
      <c r="L305" s="25" t="str">
        <f>IF(H305&gt;0,VLOOKUP(N305,Hoja1!AM$3:AN$100,2,0),"")</f>
        <v/>
      </c>
      <c r="N305" s="25" t="str">
        <f t="shared" si="8"/>
        <v xml:space="preserve"> </v>
      </c>
      <c r="T305"/>
    </row>
    <row r="306" spans="1:21" ht="90" x14ac:dyDescent="0.25">
      <c r="A306" s="109"/>
      <c r="B306" s="109"/>
      <c r="C306" s="103"/>
      <c r="D306" s="102" t="s">
        <v>626</v>
      </c>
      <c r="E306" s="102" t="s">
        <v>627</v>
      </c>
      <c r="G306" s="27">
        <f t="shared" si="7"/>
        <v>0</v>
      </c>
      <c r="H306" s="27" t="s">
        <v>1091</v>
      </c>
      <c r="I306" s="27" t="s">
        <v>1107</v>
      </c>
      <c r="L306" s="25" t="e">
        <f>IF(H306&gt;0,VLOOKUP(N306,Hoja1!AM$3:AN$100,2,0),"")</f>
        <v>#N/A</v>
      </c>
      <c r="N306" s="25" t="str">
        <f t="shared" si="8"/>
        <v>Reporte_Sistema Proelectrica</v>
      </c>
      <c r="Q306" t="s">
        <v>956</v>
      </c>
      <c r="S306" s="32" t="s">
        <v>980</v>
      </c>
      <c r="T306" s="33">
        <v>1</v>
      </c>
      <c r="U306" s="36"/>
    </row>
    <row r="307" spans="1:21" ht="45" x14ac:dyDescent="0.25">
      <c r="A307" s="109"/>
      <c r="B307" s="109"/>
      <c r="C307" s="103"/>
      <c r="D307" s="104"/>
      <c r="E307" s="104"/>
      <c r="H307" s="27" t="s">
        <v>821</v>
      </c>
      <c r="I307" s="27" t="s">
        <v>1110</v>
      </c>
      <c r="N307" s="25" t="str">
        <f t="shared" si="8"/>
        <v>Programa Mantenimiento Instalaciones / Infraestructura</v>
      </c>
      <c r="T307" s="41"/>
      <c r="U307" s="42"/>
    </row>
    <row r="308" spans="1:21" ht="60" x14ac:dyDescent="0.25">
      <c r="A308" s="109"/>
      <c r="B308" s="109"/>
      <c r="C308" s="103"/>
      <c r="D308" s="102" t="s">
        <v>628</v>
      </c>
      <c r="E308" s="102" t="s">
        <v>629</v>
      </c>
      <c r="G308" s="27">
        <f t="shared" si="7"/>
        <v>0</v>
      </c>
      <c r="H308" s="27" t="s">
        <v>1091</v>
      </c>
      <c r="I308" s="27" t="s">
        <v>1107</v>
      </c>
      <c r="L308" s="25" t="e">
        <f>IF(H308&gt;0,VLOOKUP(N308,Hoja1!AM$3:AN$100,2,0),"")</f>
        <v>#N/A</v>
      </c>
      <c r="N308" s="25" t="str">
        <f t="shared" si="8"/>
        <v>Reporte_Sistema Proelectrica</v>
      </c>
      <c r="R308" t="s">
        <v>956</v>
      </c>
      <c r="S308" s="32" t="s">
        <v>981</v>
      </c>
      <c r="T308"/>
    </row>
    <row r="309" spans="1:21" ht="45" x14ac:dyDescent="0.25">
      <c r="A309" s="109"/>
      <c r="B309" s="109"/>
      <c r="C309" s="103"/>
      <c r="D309" s="103"/>
      <c r="E309" s="103"/>
      <c r="H309" s="27" t="s">
        <v>821</v>
      </c>
      <c r="I309" s="27" t="s">
        <v>1110</v>
      </c>
      <c r="N309" s="25" t="str">
        <f t="shared" si="8"/>
        <v>Programa Mantenimiento Instalaciones / Infraestructura</v>
      </c>
      <c r="T309"/>
    </row>
    <row r="310" spans="1:21" x14ac:dyDescent="0.25">
      <c r="A310" s="109"/>
      <c r="B310" s="109"/>
      <c r="C310" s="104"/>
      <c r="D310" s="104"/>
      <c r="E310" s="104"/>
      <c r="H310" s="27" t="s">
        <v>1071</v>
      </c>
      <c r="I310" s="27" t="s">
        <v>833</v>
      </c>
      <c r="N310" s="25" t="str">
        <f t="shared" si="8"/>
        <v>Cronograma General</v>
      </c>
      <c r="T310"/>
    </row>
    <row r="311" spans="1:21" ht="20.25" x14ac:dyDescent="0.25">
      <c r="A311" s="109"/>
      <c r="B311" s="109"/>
      <c r="C311" s="102" t="s">
        <v>630</v>
      </c>
      <c r="D311" s="11"/>
      <c r="E311" s="10" t="s">
        <v>631</v>
      </c>
      <c r="G311" s="27">
        <f t="shared" si="7"/>
        <v>0</v>
      </c>
      <c r="L311" s="25" t="str">
        <f>IF(H311&gt;0,VLOOKUP(N311,Hoja1!AM$3:AN$100,2,0),"")</f>
        <v/>
      </c>
      <c r="N311" s="25" t="str">
        <f t="shared" si="8"/>
        <v xml:space="preserve"> </v>
      </c>
      <c r="T311"/>
    </row>
    <row r="312" spans="1:21" ht="90" x14ac:dyDescent="0.25">
      <c r="A312" s="109"/>
      <c r="B312" s="109"/>
      <c r="C312" s="103"/>
      <c r="D312" s="102" t="s">
        <v>632</v>
      </c>
      <c r="E312" s="102" t="s">
        <v>633</v>
      </c>
      <c r="G312" s="27">
        <f t="shared" si="7"/>
        <v>0</v>
      </c>
      <c r="H312" s="27" t="s">
        <v>1060</v>
      </c>
      <c r="I312" s="27" t="s">
        <v>1212</v>
      </c>
      <c r="L312" s="25" t="e">
        <f>IF(H312&gt;0,VLOOKUP(N312,Hoja1!AM$3:AN$100,2,0),"")</f>
        <v>#N/A</v>
      </c>
      <c r="N312" s="25" t="str">
        <f t="shared" si="8"/>
        <v>Plan Cambio Equipos Eficientes</v>
      </c>
      <c r="Q312" t="s">
        <v>956</v>
      </c>
      <c r="S312" s="32" t="s">
        <v>982</v>
      </c>
      <c r="T312" s="33">
        <v>1</v>
      </c>
      <c r="U312" s="36"/>
    </row>
    <row r="313" spans="1:21" x14ac:dyDescent="0.25">
      <c r="A313" s="109"/>
      <c r="B313" s="109"/>
      <c r="C313" s="103"/>
      <c r="D313" s="104"/>
      <c r="E313" s="104"/>
      <c r="H313" s="27" t="s">
        <v>1071</v>
      </c>
      <c r="I313" s="27" t="s">
        <v>833</v>
      </c>
      <c r="N313" s="25" t="str">
        <f t="shared" si="8"/>
        <v>Cronograma General</v>
      </c>
      <c r="T313" s="41"/>
      <c r="U313" s="42"/>
    </row>
    <row r="314" spans="1:21" ht="120" x14ac:dyDescent="0.25">
      <c r="A314" s="109"/>
      <c r="B314" s="109"/>
      <c r="C314" s="103"/>
      <c r="D314" s="102" t="s">
        <v>634</v>
      </c>
      <c r="E314" s="102" t="s">
        <v>635</v>
      </c>
      <c r="G314" s="27">
        <f t="shared" si="7"/>
        <v>0</v>
      </c>
      <c r="H314" s="27" t="s">
        <v>1060</v>
      </c>
      <c r="I314" s="27" t="s">
        <v>1212</v>
      </c>
      <c r="L314" s="25" t="e">
        <f>IF(H314&gt;0,VLOOKUP(N314,Hoja1!AM$3:AN$100,2,0),"")</f>
        <v>#N/A</v>
      </c>
      <c r="N314" s="25" t="str">
        <f t="shared" si="8"/>
        <v>Plan Cambio Equipos Eficientes</v>
      </c>
      <c r="R314" t="s">
        <v>956</v>
      </c>
      <c r="S314" s="32" t="s">
        <v>983</v>
      </c>
      <c r="T314"/>
    </row>
    <row r="315" spans="1:21" x14ac:dyDescent="0.25">
      <c r="A315" s="109"/>
      <c r="B315" s="109"/>
      <c r="C315" s="104"/>
      <c r="D315" s="104"/>
      <c r="E315" s="104"/>
      <c r="H315" s="27" t="s">
        <v>1071</v>
      </c>
      <c r="I315" s="27" t="s">
        <v>833</v>
      </c>
      <c r="N315" s="25" t="str">
        <f t="shared" si="8"/>
        <v>Cronograma General</v>
      </c>
      <c r="T315"/>
    </row>
    <row r="316" spans="1:21" ht="20.25" x14ac:dyDescent="0.25">
      <c r="A316" s="109"/>
      <c r="B316" s="109"/>
      <c r="C316" s="102" t="s">
        <v>636</v>
      </c>
      <c r="D316" s="11"/>
      <c r="E316" s="10" t="s">
        <v>637</v>
      </c>
      <c r="G316" s="27">
        <f t="shared" si="7"/>
        <v>0</v>
      </c>
      <c r="L316" s="25" t="str">
        <f>IF(H316&gt;0,VLOOKUP(N316,Hoja1!AM$3:AN$100,2,0),"")</f>
        <v/>
      </c>
      <c r="N316" s="25" t="str">
        <f t="shared" si="8"/>
        <v xml:space="preserve"> </v>
      </c>
      <c r="T316"/>
    </row>
    <row r="317" spans="1:21" ht="45" x14ac:dyDescent="0.25">
      <c r="A317" s="109"/>
      <c r="B317" s="109"/>
      <c r="C317" s="103"/>
      <c r="D317" s="11" t="s">
        <v>638</v>
      </c>
      <c r="E317" s="6" t="s">
        <v>639</v>
      </c>
      <c r="G317" s="27">
        <f t="shared" si="7"/>
        <v>0</v>
      </c>
      <c r="H317" s="27" t="s">
        <v>845</v>
      </c>
      <c r="I317" s="27" t="s">
        <v>1213</v>
      </c>
      <c r="L317" s="25" t="e">
        <f>IF(H317&gt;0,VLOOKUP(N317,Hoja1!AM$3:AN$100,2,0),"")</f>
        <v>#N/A</v>
      </c>
      <c r="N317" s="25" t="str">
        <f t="shared" si="8"/>
        <v xml:space="preserve">Matriz Fuentes Alternativas </v>
      </c>
      <c r="T317"/>
    </row>
    <row r="318" spans="1:21" ht="28.9" customHeight="1" x14ac:dyDescent="0.25">
      <c r="A318" s="109"/>
      <c r="B318" s="109"/>
      <c r="C318" s="103"/>
      <c r="D318" s="102" t="s">
        <v>640</v>
      </c>
      <c r="E318" s="102" t="s">
        <v>641</v>
      </c>
      <c r="G318" s="27">
        <f t="shared" si="7"/>
        <v>0</v>
      </c>
      <c r="H318" s="27" t="s">
        <v>819</v>
      </c>
      <c r="I318" s="27" t="s">
        <v>849</v>
      </c>
      <c r="L318" s="25" t="e">
        <f>IF(H318&gt;0,VLOOKUP(N318,Hoja1!AM$3:AN$100,2,0),"")</f>
        <v>#N/A</v>
      </c>
      <c r="N318" s="25" t="str">
        <f t="shared" si="8"/>
        <v>Foto Paneles Solares</v>
      </c>
      <c r="T318"/>
    </row>
    <row r="319" spans="1:21" x14ac:dyDescent="0.25">
      <c r="A319" s="109"/>
      <c r="B319" s="109"/>
      <c r="C319" s="103"/>
      <c r="D319" s="103"/>
      <c r="E319" s="103"/>
      <c r="H319" s="27" t="s">
        <v>819</v>
      </c>
      <c r="I319" s="27" t="s">
        <v>1141</v>
      </c>
      <c r="N319" s="25" t="str">
        <f t="shared" si="8"/>
        <v>Foto Biodiesel</v>
      </c>
      <c r="T319"/>
    </row>
    <row r="320" spans="1:21" x14ac:dyDescent="0.25">
      <c r="A320" s="109"/>
      <c r="B320" s="109"/>
      <c r="C320" s="103"/>
      <c r="D320" s="104"/>
      <c r="E320" s="104"/>
      <c r="H320" s="27" t="s">
        <v>819</v>
      </c>
      <c r="I320" s="27" t="s">
        <v>1214</v>
      </c>
      <c r="N320" s="25" t="str">
        <f t="shared" si="8"/>
        <v>Foto Biodigestor</v>
      </c>
      <c r="T320"/>
    </row>
    <row r="321" spans="1:21" ht="75" x14ac:dyDescent="0.25">
      <c r="A321" s="109"/>
      <c r="B321" s="109"/>
      <c r="C321" s="103"/>
      <c r="D321" s="102" t="s">
        <v>642</v>
      </c>
      <c r="E321" s="102" t="s">
        <v>643</v>
      </c>
      <c r="G321" s="27">
        <f t="shared" si="7"/>
        <v>1</v>
      </c>
      <c r="H321" s="27" t="s">
        <v>823</v>
      </c>
      <c r="I321" s="27" t="s">
        <v>825</v>
      </c>
      <c r="J321" s="27" t="s">
        <v>1215</v>
      </c>
      <c r="L321" s="25" t="str">
        <f>IF(H321&gt;0,VLOOKUP(N321,Hoja1!AM$3:AN$100,2,0),"")</f>
        <v>RS-01-06</v>
      </c>
      <c r="N321" s="25" t="str">
        <f t="shared" si="8"/>
        <v>Ayuda Comunidad</v>
      </c>
      <c r="Q321" t="s">
        <v>956</v>
      </c>
      <c r="S321" s="32" t="s">
        <v>984</v>
      </c>
      <c r="T321" s="33">
        <v>1</v>
      </c>
      <c r="U321" s="36"/>
    </row>
    <row r="322" spans="1:21" ht="30" x14ac:dyDescent="0.25">
      <c r="A322" s="109"/>
      <c r="B322" s="109"/>
      <c r="C322" s="103"/>
      <c r="D322" s="103"/>
      <c r="E322" s="103"/>
      <c r="H322" s="27" t="s">
        <v>1178</v>
      </c>
      <c r="I322" s="27" t="s">
        <v>1216</v>
      </c>
      <c r="J322" s="27" t="s">
        <v>1215</v>
      </c>
      <c r="N322" s="25" t="str">
        <f t="shared" si="8"/>
        <v xml:space="preserve">Voluntariado Mantenimiento </v>
      </c>
      <c r="T322" s="41"/>
      <c r="U322" s="42"/>
    </row>
    <row r="323" spans="1:21" x14ac:dyDescent="0.25">
      <c r="A323" s="109"/>
      <c r="B323" s="109"/>
      <c r="C323" s="104"/>
      <c r="D323" s="104"/>
      <c r="E323" s="104"/>
      <c r="H323" s="27" t="s">
        <v>819</v>
      </c>
      <c r="I323" s="27" t="s">
        <v>1178</v>
      </c>
      <c r="N323" s="25" t="str">
        <f t="shared" si="8"/>
        <v>Foto Voluntariado</v>
      </c>
      <c r="T323" s="41"/>
      <c r="U323" s="42"/>
    </row>
    <row r="324" spans="1:21" ht="40.5" x14ac:dyDescent="0.25">
      <c r="A324" s="109"/>
      <c r="B324" s="109"/>
      <c r="C324" s="109" t="s">
        <v>644</v>
      </c>
      <c r="D324" s="11"/>
      <c r="E324" s="10" t="s">
        <v>645</v>
      </c>
      <c r="G324" s="27">
        <f t="shared" si="7"/>
        <v>0</v>
      </c>
      <c r="L324" s="25" t="str">
        <f>IF(H324&gt;0,VLOOKUP(N324,Hoja1!AM$3:AN$100,2,0),"")</f>
        <v/>
      </c>
      <c r="N324" s="25" t="str">
        <f t="shared" si="8"/>
        <v xml:space="preserve"> </v>
      </c>
      <c r="T324"/>
    </row>
    <row r="325" spans="1:21" ht="30" x14ac:dyDescent="0.25">
      <c r="A325" s="109"/>
      <c r="B325" s="109"/>
      <c r="C325" s="109"/>
      <c r="D325" s="11" t="s">
        <v>646</v>
      </c>
      <c r="E325" s="6" t="s">
        <v>647</v>
      </c>
      <c r="G325" s="27">
        <f t="shared" si="7"/>
        <v>0</v>
      </c>
      <c r="H325" s="27" t="s">
        <v>819</v>
      </c>
      <c r="I325" s="27" t="s">
        <v>1219</v>
      </c>
      <c r="L325" s="25" t="e">
        <f>IF(H325&gt;0,VLOOKUP(N325,Hoja1!AM$3:AN$100,2,0),"")</f>
        <v>#N/A</v>
      </c>
      <c r="N325" s="25" t="str">
        <f t="shared" si="8"/>
        <v>Foto Áreas Comunes</v>
      </c>
      <c r="T325"/>
    </row>
    <row r="326" spans="1:21" ht="43.5" x14ac:dyDescent="0.25">
      <c r="A326" s="109"/>
      <c r="B326" s="109" t="s">
        <v>648</v>
      </c>
      <c r="C326" s="11"/>
      <c r="D326" s="11"/>
      <c r="E326" s="9" t="s">
        <v>649</v>
      </c>
      <c r="G326" s="27">
        <f t="shared" si="7"/>
        <v>0</v>
      </c>
      <c r="L326" s="25" t="str">
        <f>IF(H326&gt;0,VLOOKUP(N326,Hoja1!AM$3:AN$100,2,0),"")</f>
        <v/>
      </c>
      <c r="N326" s="25" t="str">
        <f t="shared" si="8"/>
        <v xml:space="preserve"> </v>
      </c>
      <c r="T326"/>
    </row>
    <row r="327" spans="1:21" ht="45" x14ac:dyDescent="0.25">
      <c r="A327" s="109"/>
      <c r="B327" s="109"/>
      <c r="C327" s="11"/>
      <c r="D327" s="11"/>
      <c r="E327" s="14" t="s">
        <v>650</v>
      </c>
      <c r="G327" s="27">
        <f t="shared" si="7"/>
        <v>0</v>
      </c>
      <c r="L327" s="25" t="str">
        <f>IF(H327&gt;0,VLOOKUP(N327,Hoja1!AM$3:AN$100,2,0),"")</f>
        <v/>
      </c>
      <c r="N327" s="25" t="str">
        <f t="shared" si="8"/>
        <v xml:space="preserve"> </v>
      </c>
      <c r="T327"/>
    </row>
    <row r="328" spans="1:21" ht="40.5" x14ac:dyDescent="0.25">
      <c r="A328" s="109"/>
      <c r="B328" s="109"/>
      <c r="C328" s="109" t="s">
        <v>651</v>
      </c>
      <c r="D328" s="11"/>
      <c r="E328" s="10" t="s">
        <v>652</v>
      </c>
      <c r="G328" s="27">
        <f t="shared" si="7"/>
        <v>0</v>
      </c>
      <c r="L328" s="25" t="str">
        <f>IF(H328&gt;0,VLOOKUP(N328,Hoja1!AM$3:AN$100,2,0),"")</f>
        <v/>
      </c>
      <c r="N328" s="25" t="str">
        <f t="shared" si="8"/>
        <v xml:space="preserve"> </v>
      </c>
      <c r="T328"/>
    </row>
    <row r="329" spans="1:21" ht="30" x14ac:dyDescent="0.25">
      <c r="A329" s="109"/>
      <c r="B329" s="109"/>
      <c r="C329" s="109"/>
      <c r="D329" s="11" t="s">
        <v>653</v>
      </c>
      <c r="E329" s="6" t="s">
        <v>654</v>
      </c>
      <c r="G329" s="27">
        <f t="shared" si="7"/>
        <v>0</v>
      </c>
      <c r="H329" s="27" t="s">
        <v>820</v>
      </c>
      <c r="I329" s="27" t="s">
        <v>851</v>
      </c>
      <c r="L329" s="25" t="str">
        <f>IF(H329&gt;0,VLOOKUP(N329,Hoja1!AM$3:AN$100,2,0),"")</f>
        <v>ML-CC-03</v>
      </c>
      <c r="N329" s="25" t="str">
        <f t="shared" si="8"/>
        <v>Política Sostenible</v>
      </c>
      <c r="T329"/>
    </row>
    <row r="330" spans="1:21" ht="43.15" customHeight="1" x14ac:dyDescent="0.25">
      <c r="A330" s="109"/>
      <c r="B330" s="109"/>
      <c r="C330" s="109"/>
      <c r="D330" s="102" t="s">
        <v>655</v>
      </c>
      <c r="E330" s="102" t="s">
        <v>656</v>
      </c>
      <c r="G330" s="27">
        <f t="shared" si="7"/>
        <v>0</v>
      </c>
      <c r="H330" s="27" t="s">
        <v>1091</v>
      </c>
      <c r="I330" s="27" t="s">
        <v>895</v>
      </c>
      <c r="L330" s="25" t="e">
        <f>IF(H330&gt;0,VLOOKUP(N330,Hoja1!AM$3:AN$100,2,0),"")</f>
        <v>#N/A</v>
      </c>
      <c r="N330" s="25" t="str">
        <f t="shared" si="8"/>
        <v>Reporte_Sistema Proveedores</v>
      </c>
      <c r="T330"/>
    </row>
    <row r="331" spans="1:21" ht="45" x14ac:dyDescent="0.25">
      <c r="A331" s="109"/>
      <c r="B331" s="109"/>
      <c r="C331" s="109"/>
      <c r="D331" s="103"/>
      <c r="E331" s="103"/>
      <c r="H331" s="27" t="s">
        <v>884</v>
      </c>
      <c r="I331" s="27" t="s">
        <v>1220</v>
      </c>
      <c r="N331" s="25" t="str">
        <f t="shared" si="8"/>
        <v>Doc_Scan Certificados Sostenibles Proveedores</v>
      </c>
      <c r="T331"/>
    </row>
    <row r="332" spans="1:21" x14ac:dyDescent="0.25">
      <c r="A332" s="109"/>
      <c r="B332" s="109"/>
      <c r="C332" s="109"/>
      <c r="D332" s="104"/>
      <c r="E332" s="104"/>
      <c r="H332" s="27" t="s">
        <v>845</v>
      </c>
      <c r="I332" s="27" t="s">
        <v>895</v>
      </c>
      <c r="N332" s="25" t="str">
        <f t="shared" si="8"/>
        <v>Matriz Proveedores</v>
      </c>
      <c r="T332"/>
    </row>
    <row r="333" spans="1:21" ht="105" x14ac:dyDescent="0.25">
      <c r="A333" s="109"/>
      <c r="B333" s="109"/>
      <c r="C333" s="109"/>
      <c r="D333" s="11" t="s">
        <v>657</v>
      </c>
      <c r="E333" s="6" t="s">
        <v>658</v>
      </c>
      <c r="F333" s="29"/>
      <c r="G333" s="27">
        <f t="shared" si="7"/>
        <v>0</v>
      </c>
      <c r="H333" s="27" t="s">
        <v>828</v>
      </c>
      <c r="I333" s="27" t="s">
        <v>1221</v>
      </c>
      <c r="L333" s="25" t="e">
        <f>IF(H333&gt;0,VLOOKUP(N333,Hoja1!AM$3:AN$100,2,0),"")</f>
        <v>#N/A</v>
      </c>
      <c r="N333" s="25" t="str">
        <f t="shared" si="8"/>
        <v>Charla Prácticas Sostenibles</v>
      </c>
      <c r="Q333" t="s">
        <v>956</v>
      </c>
      <c r="S333" s="32" t="s">
        <v>985</v>
      </c>
      <c r="T333" s="33">
        <v>1</v>
      </c>
      <c r="U333" s="36"/>
    </row>
    <row r="334" spans="1:21" ht="20.25" x14ac:dyDescent="0.25">
      <c r="A334" s="109"/>
      <c r="B334" s="109"/>
      <c r="C334" s="109" t="s">
        <v>659</v>
      </c>
      <c r="D334" s="11"/>
      <c r="E334" s="10" t="s">
        <v>660</v>
      </c>
      <c r="G334" s="27">
        <f t="shared" si="7"/>
        <v>0</v>
      </c>
      <c r="L334" s="25" t="str">
        <f>IF(H334&gt;0,VLOOKUP(N334,Hoja1!AM$3:AN$100,2,0),"")</f>
        <v/>
      </c>
      <c r="N334" s="25" t="str">
        <f t="shared" si="8"/>
        <v xml:space="preserve"> </v>
      </c>
      <c r="T334"/>
    </row>
    <row r="335" spans="1:21" ht="60" x14ac:dyDescent="0.25">
      <c r="A335" s="109"/>
      <c r="B335" s="109"/>
      <c r="C335" s="109"/>
      <c r="D335" s="11" t="s">
        <v>661</v>
      </c>
      <c r="E335" s="6" t="s">
        <v>662</v>
      </c>
      <c r="G335" s="27">
        <f t="shared" si="7"/>
        <v>0</v>
      </c>
      <c r="H335" s="27" t="s">
        <v>820</v>
      </c>
      <c r="I335" s="27" t="s">
        <v>851</v>
      </c>
      <c r="L335" s="25" t="str">
        <f>IF(H335&gt;0,VLOOKUP(N335,Hoja1!AM$3:AN$100,2,0),"")</f>
        <v>ML-CC-03</v>
      </c>
      <c r="N335" s="25" t="str">
        <f t="shared" si="8"/>
        <v>Política Sostenible</v>
      </c>
      <c r="T335"/>
    </row>
    <row r="336" spans="1:21" ht="43.15" customHeight="1" x14ac:dyDescent="0.25">
      <c r="A336" s="109"/>
      <c r="B336" s="109"/>
      <c r="C336" s="109"/>
      <c r="D336" s="102" t="s">
        <v>663</v>
      </c>
      <c r="E336" s="102" t="s">
        <v>664</v>
      </c>
      <c r="F336" s="29"/>
      <c r="G336" s="27">
        <f t="shared" si="7"/>
        <v>0</v>
      </c>
      <c r="H336" s="27" t="s">
        <v>820</v>
      </c>
      <c r="I336" s="27" t="s">
        <v>851</v>
      </c>
      <c r="L336" s="25" t="str">
        <f>IF(H336&gt;0,VLOOKUP(N336,Hoja1!AM$3:AN$100,2,0),"")</f>
        <v>ML-CC-03</v>
      </c>
      <c r="N336" s="25" t="str">
        <f t="shared" si="8"/>
        <v>Política Sostenible</v>
      </c>
      <c r="T336"/>
    </row>
    <row r="337" spans="1:21" x14ac:dyDescent="0.25">
      <c r="A337" s="109"/>
      <c r="B337" s="109"/>
      <c r="C337" s="109"/>
      <c r="D337" s="103"/>
      <c r="E337" s="103"/>
      <c r="F337" s="29"/>
      <c r="H337" s="27" t="s">
        <v>1046</v>
      </c>
      <c r="I337" s="27" t="s">
        <v>1050</v>
      </c>
      <c r="N337" s="25" t="str">
        <f t="shared" si="8"/>
        <v>Divulgación Revista Act I/E</v>
      </c>
      <c r="T337"/>
    </row>
    <row r="338" spans="1:21" ht="30" x14ac:dyDescent="0.25">
      <c r="A338" s="109"/>
      <c r="B338" s="109"/>
      <c r="C338" s="109"/>
      <c r="D338" s="104"/>
      <c r="E338" s="104"/>
      <c r="F338" s="29"/>
      <c r="H338" s="27" t="s">
        <v>1046</v>
      </c>
      <c r="I338" s="27" t="s">
        <v>1128</v>
      </c>
      <c r="N338" s="25" t="str">
        <f t="shared" si="8"/>
        <v>Divulgación Directorio Habitaciones</v>
      </c>
      <c r="T338"/>
    </row>
    <row r="339" spans="1:21" ht="60" x14ac:dyDescent="0.25">
      <c r="A339" s="109"/>
      <c r="B339" s="109"/>
      <c r="C339" s="109"/>
      <c r="D339" s="11" t="s">
        <v>665</v>
      </c>
      <c r="E339" s="6" t="s">
        <v>666</v>
      </c>
      <c r="G339" s="27">
        <f t="shared" si="7"/>
        <v>0</v>
      </c>
      <c r="H339" s="27" t="s">
        <v>828</v>
      </c>
      <c r="I339" s="27" t="s">
        <v>1222</v>
      </c>
      <c r="L339" s="25" t="e">
        <f>IF(H339&gt;0,VLOOKUP(N339,Hoja1!AM$3:AN$100,2,0),"")</f>
        <v>#N/A</v>
      </c>
      <c r="N339" s="25" t="str">
        <f t="shared" si="8"/>
        <v>Charla Consumo Responsable de Productos</v>
      </c>
      <c r="R339" t="s">
        <v>956</v>
      </c>
      <c r="S339" s="32" t="s">
        <v>986</v>
      </c>
      <c r="T339"/>
    </row>
    <row r="340" spans="1:21" ht="40.5" x14ac:dyDescent="0.25">
      <c r="A340" s="109"/>
      <c r="B340" s="109"/>
      <c r="C340" s="109" t="s">
        <v>667</v>
      </c>
      <c r="D340" s="11"/>
      <c r="E340" s="10" t="s">
        <v>668</v>
      </c>
      <c r="G340" s="27">
        <f t="shared" si="7"/>
        <v>0</v>
      </c>
      <c r="L340" s="25" t="str">
        <f>IF(H340&gt;0,VLOOKUP(N340,Hoja1!AM$3:AN$100,2,0),"")</f>
        <v/>
      </c>
      <c r="N340" s="25" t="str">
        <f t="shared" si="8"/>
        <v xml:space="preserve"> </v>
      </c>
      <c r="T340"/>
    </row>
    <row r="341" spans="1:21" ht="45" x14ac:dyDescent="0.25">
      <c r="A341" s="109"/>
      <c r="B341" s="109"/>
      <c r="C341" s="109"/>
      <c r="D341" s="102" t="s">
        <v>669</v>
      </c>
      <c r="E341" s="102" t="s">
        <v>670</v>
      </c>
      <c r="F341" s="29"/>
      <c r="G341" s="27">
        <f t="shared" si="7"/>
        <v>0</v>
      </c>
      <c r="H341" s="27" t="s">
        <v>884</v>
      </c>
      <c r="I341" s="27" t="s">
        <v>1220</v>
      </c>
      <c r="L341" s="25" t="e">
        <f>IF(H341&gt;0,VLOOKUP(N341,Hoja1!AM$3:AN$100,2,0),"")</f>
        <v>#N/A</v>
      </c>
      <c r="N341" s="25" t="str">
        <f t="shared" si="8"/>
        <v>Doc_Scan Certificados Sostenibles Proveedores</v>
      </c>
      <c r="T341"/>
    </row>
    <row r="342" spans="1:21" ht="45" x14ac:dyDescent="0.25">
      <c r="A342" s="109"/>
      <c r="B342" s="109"/>
      <c r="C342" s="109"/>
      <c r="D342" s="104"/>
      <c r="E342" s="104"/>
      <c r="F342" s="29"/>
      <c r="H342" s="27" t="s">
        <v>884</v>
      </c>
      <c r="I342" s="27" t="s">
        <v>1223</v>
      </c>
      <c r="N342" s="25" t="str">
        <f t="shared" si="8"/>
        <v>Doc_Scan Certificados Sostenibles Tour Operadores</v>
      </c>
      <c r="T342"/>
    </row>
    <row r="343" spans="1:21" ht="90" x14ac:dyDescent="0.25">
      <c r="A343" s="109"/>
      <c r="B343" s="109"/>
      <c r="C343" s="109"/>
      <c r="D343" s="102" t="s">
        <v>671</v>
      </c>
      <c r="E343" s="102" t="s">
        <v>672</v>
      </c>
      <c r="G343" s="27">
        <f t="shared" si="7"/>
        <v>0</v>
      </c>
      <c r="H343" s="27" t="s">
        <v>845</v>
      </c>
      <c r="I343" s="27" t="s">
        <v>1224</v>
      </c>
      <c r="L343" s="25" t="e">
        <f>IF(H343&gt;0,VLOOKUP(N343,Hoja1!AM$3:AN$100,2,0),"")</f>
        <v>#N/A</v>
      </c>
      <c r="N343" s="25" t="str">
        <f t="shared" si="8"/>
        <v>Matriz Tour Operador</v>
      </c>
      <c r="Q343" t="s">
        <v>956</v>
      </c>
      <c r="S343" s="32" t="s">
        <v>987</v>
      </c>
      <c r="T343" s="33">
        <v>3</v>
      </c>
      <c r="U343" s="36"/>
    </row>
    <row r="344" spans="1:21" ht="45" x14ac:dyDescent="0.25">
      <c r="A344" s="109"/>
      <c r="B344" s="109"/>
      <c r="C344" s="109"/>
      <c r="D344" s="104"/>
      <c r="E344" s="104"/>
      <c r="H344" s="27" t="s">
        <v>884</v>
      </c>
      <c r="I344" s="27" t="s">
        <v>1223</v>
      </c>
      <c r="N344" s="25" t="str">
        <f t="shared" si="8"/>
        <v>Doc_Scan Certificados Sostenibles Tour Operadores</v>
      </c>
      <c r="T344" s="41"/>
      <c r="U344" s="42"/>
    </row>
    <row r="345" spans="1:21" ht="28.9" customHeight="1" x14ac:dyDescent="0.25">
      <c r="A345" s="109"/>
      <c r="B345" s="109"/>
      <c r="C345" s="109"/>
      <c r="D345" s="102" t="s">
        <v>673</v>
      </c>
      <c r="E345" s="102" t="s">
        <v>674</v>
      </c>
      <c r="G345" s="27">
        <f t="shared" si="7"/>
        <v>0</v>
      </c>
      <c r="H345" s="27" t="s">
        <v>823</v>
      </c>
      <c r="I345" s="27" t="s">
        <v>1225</v>
      </c>
      <c r="L345" s="25" t="e">
        <f>IF(H345&gt;0,VLOOKUP(N345,Hoja1!AM$3:AN$100,2,0),"")</f>
        <v>#N/A</v>
      </c>
      <c r="N345" s="25" t="str">
        <f t="shared" si="8"/>
        <v>Ayuda Acompañamiento</v>
      </c>
      <c r="T345"/>
    </row>
    <row r="346" spans="1:21" x14ac:dyDescent="0.25">
      <c r="A346" s="109"/>
      <c r="B346" s="109"/>
      <c r="C346" s="56"/>
      <c r="D346" s="104"/>
      <c r="E346" s="104"/>
      <c r="H346" s="27" t="s">
        <v>823</v>
      </c>
      <c r="I346" s="27" t="s">
        <v>825</v>
      </c>
      <c r="J346" s="27" t="s">
        <v>828</v>
      </c>
      <c r="K346" s="27" t="s">
        <v>1124</v>
      </c>
      <c r="N346" s="25" t="str">
        <f t="shared" si="8"/>
        <v>Ayuda Comunidad</v>
      </c>
      <c r="T346"/>
    </row>
    <row r="347" spans="1:21" ht="20.25" x14ac:dyDescent="0.25">
      <c r="A347" s="109"/>
      <c r="B347" s="109"/>
      <c r="C347" s="102" t="s">
        <v>675</v>
      </c>
      <c r="D347" s="11"/>
      <c r="E347" s="10" t="s">
        <v>676</v>
      </c>
      <c r="G347" s="27">
        <f t="shared" si="7"/>
        <v>0</v>
      </c>
      <c r="L347" s="25" t="str">
        <f>IF(H347&gt;0,VLOOKUP(N347,Hoja1!AM$3:AN$100,2,0),"")</f>
        <v/>
      </c>
      <c r="N347" s="25" t="str">
        <f t="shared" si="8"/>
        <v xml:space="preserve"> </v>
      </c>
      <c r="T347"/>
    </row>
    <row r="348" spans="1:21" ht="30" x14ac:dyDescent="0.25">
      <c r="A348" s="109"/>
      <c r="B348" s="109"/>
      <c r="C348" s="103"/>
      <c r="D348" s="11"/>
      <c r="E348" s="14" t="s">
        <v>677</v>
      </c>
      <c r="G348" s="27">
        <f t="shared" si="7"/>
        <v>0</v>
      </c>
      <c r="L348" s="25" t="str">
        <f>IF(H348&gt;0,VLOOKUP(N348,Hoja1!AM$3:AN$100,2,0),"")</f>
        <v/>
      </c>
      <c r="N348" s="25" t="str">
        <f t="shared" si="8"/>
        <v xml:space="preserve"> </v>
      </c>
      <c r="T348"/>
    </row>
    <row r="349" spans="1:21" ht="57.6" customHeight="1" x14ac:dyDescent="0.25">
      <c r="A349" s="109"/>
      <c r="B349" s="109"/>
      <c r="C349" s="103"/>
      <c r="D349" s="102" t="s">
        <v>678</v>
      </c>
      <c r="E349" s="102" t="s">
        <v>679</v>
      </c>
      <c r="G349" s="27">
        <f t="shared" si="7"/>
        <v>0</v>
      </c>
      <c r="H349" s="27" t="s">
        <v>820</v>
      </c>
      <c r="I349" s="27" t="s">
        <v>851</v>
      </c>
      <c r="L349" s="25" t="str">
        <f>IF(H349&gt;0,VLOOKUP(N349,Hoja1!AM$3:AN$100,2,0),"")</f>
        <v>ML-CC-03</v>
      </c>
      <c r="N349" s="25" t="str">
        <f t="shared" si="8"/>
        <v>Política Sostenible</v>
      </c>
      <c r="R349" t="s">
        <v>956</v>
      </c>
      <c r="S349" s="32" t="s">
        <v>988</v>
      </c>
      <c r="T349"/>
    </row>
    <row r="350" spans="1:21" x14ac:dyDescent="0.25">
      <c r="A350" s="109"/>
      <c r="B350" s="109"/>
      <c r="C350" s="103"/>
      <c r="D350" s="104"/>
      <c r="E350" s="104"/>
      <c r="H350" s="27" t="s">
        <v>1126</v>
      </c>
      <c r="I350" s="27" t="s">
        <v>1226</v>
      </c>
      <c r="N350" s="25" t="str">
        <f t="shared" si="8"/>
        <v>Reporte Hoja Facturación</v>
      </c>
      <c r="T350"/>
    </row>
    <row r="351" spans="1:21" ht="28.9" customHeight="1" x14ac:dyDescent="0.25">
      <c r="A351" s="109"/>
      <c r="B351" s="109"/>
      <c r="C351" s="103"/>
      <c r="D351" s="102" t="s">
        <v>815</v>
      </c>
      <c r="E351" s="102" t="s">
        <v>816</v>
      </c>
      <c r="F351" s="29"/>
      <c r="G351" s="27">
        <f t="shared" si="7"/>
        <v>0</v>
      </c>
      <c r="H351" s="27" t="s">
        <v>1126</v>
      </c>
      <c r="I351" s="27" t="s">
        <v>1226</v>
      </c>
      <c r="L351" s="25" t="e">
        <f>IF(H351&gt;0,VLOOKUP(N351,Hoja1!AM$3:AN$100,2,0),"")</f>
        <v>#N/A</v>
      </c>
      <c r="N351" s="25" t="str">
        <f t="shared" si="8"/>
        <v>Reporte Hoja Facturación</v>
      </c>
      <c r="T351"/>
    </row>
    <row r="352" spans="1:21" ht="30" x14ac:dyDescent="0.25">
      <c r="A352" s="109"/>
      <c r="B352" s="56"/>
      <c r="C352" s="104"/>
      <c r="D352" s="104"/>
      <c r="E352" s="104"/>
      <c r="F352" s="29"/>
      <c r="H352" s="27" t="s">
        <v>1091</v>
      </c>
      <c r="I352" s="27" t="s">
        <v>1227</v>
      </c>
      <c r="N352" s="25" t="str">
        <f t="shared" si="8"/>
        <v>Reporte_Sistema Consumos Productos</v>
      </c>
      <c r="T352"/>
    </row>
    <row r="353" spans="1:21" ht="21.75" x14ac:dyDescent="0.25">
      <c r="A353" s="109"/>
      <c r="B353" s="109" t="s">
        <v>680</v>
      </c>
      <c r="C353" s="11"/>
      <c r="D353" s="11"/>
      <c r="E353" s="9" t="s">
        <v>681</v>
      </c>
      <c r="G353" s="27">
        <f t="shared" si="7"/>
        <v>0</v>
      </c>
      <c r="L353" s="25" t="str">
        <f>IF(H353&gt;0,VLOOKUP(N353,Hoja1!AM$3:AN$100,2,0),"")</f>
        <v/>
      </c>
      <c r="N353" s="25" t="str">
        <f t="shared" si="8"/>
        <v xml:space="preserve"> </v>
      </c>
      <c r="T353"/>
    </row>
    <row r="354" spans="1:21" ht="60" x14ac:dyDescent="0.25">
      <c r="A354" s="109"/>
      <c r="B354" s="109"/>
      <c r="C354" s="11"/>
      <c r="D354" s="11"/>
      <c r="E354" s="14" t="s">
        <v>281</v>
      </c>
      <c r="G354" s="27">
        <f t="shared" si="7"/>
        <v>0</v>
      </c>
      <c r="L354" s="25" t="str">
        <f>IF(H354&gt;0,VLOOKUP(N354,Hoja1!AM$3:AN$100,2,0),"")</f>
        <v/>
      </c>
      <c r="N354" s="25" t="str">
        <f t="shared" si="8"/>
        <v xml:space="preserve"> </v>
      </c>
      <c r="T354"/>
    </row>
    <row r="355" spans="1:21" ht="40.5" x14ac:dyDescent="0.25">
      <c r="A355" s="109"/>
      <c r="B355" s="109"/>
      <c r="C355" s="109" t="s">
        <v>682</v>
      </c>
      <c r="D355" s="11"/>
      <c r="E355" s="10" t="s">
        <v>683</v>
      </c>
      <c r="G355" s="27">
        <f t="shared" si="7"/>
        <v>0</v>
      </c>
      <c r="L355" s="25" t="str">
        <f>IF(H355&gt;0,VLOOKUP(N355,Hoja1!AM$3:AN$100,2,0),"")</f>
        <v/>
      </c>
      <c r="N355" s="25" t="str">
        <f t="shared" si="8"/>
        <v xml:space="preserve"> </v>
      </c>
      <c r="T355"/>
    </row>
    <row r="356" spans="1:21" ht="45" x14ac:dyDescent="0.25">
      <c r="A356" s="109"/>
      <c r="B356" s="109"/>
      <c r="C356" s="109"/>
      <c r="D356" s="11" t="s">
        <v>684</v>
      </c>
      <c r="E356" s="6" t="s">
        <v>685</v>
      </c>
      <c r="G356" s="27">
        <f t="shared" si="7"/>
        <v>0</v>
      </c>
      <c r="H356" s="27" t="s">
        <v>1060</v>
      </c>
      <c r="I356" s="27" t="s">
        <v>1228</v>
      </c>
      <c r="L356" s="25" t="e">
        <f>IF(H356&gt;0,VLOOKUP(N356,Hoja1!AM$3:AN$100,2,0),"")</f>
        <v>#N/A</v>
      </c>
      <c r="N356" s="25" t="str">
        <f t="shared" si="8"/>
        <v>Plan Manejo Desechos</v>
      </c>
      <c r="T356"/>
    </row>
    <row r="357" spans="1:21" ht="20.25" x14ac:dyDescent="0.25">
      <c r="A357" s="109"/>
      <c r="B357" s="109"/>
      <c r="C357" s="102" t="s">
        <v>686</v>
      </c>
      <c r="D357" s="11"/>
      <c r="E357" s="10" t="s">
        <v>687</v>
      </c>
      <c r="G357" s="27">
        <f t="shared" si="7"/>
        <v>0</v>
      </c>
      <c r="L357" s="25" t="str">
        <f>IF(H357&gt;0,VLOOKUP(N357,Hoja1!AM$3:AN$100,2,0),"")</f>
        <v/>
      </c>
      <c r="N357" s="25" t="str">
        <f t="shared" si="8"/>
        <v xml:space="preserve"> </v>
      </c>
      <c r="T357"/>
    </row>
    <row r="358" spans="1:21" ht="57.6" customHeight="1" x14ac:dyDescent="0.25">
      <c r="A358" s="109"/>
      <c r="B358" s="109"/>
      <c r="C358" s="103"/>
      <c r="D358" s="102" t="s">
        <v>688</v>
      </c>
      <c r="E358" s="102" t="s">
        <v>689</v>
      </c>
      <c r="G358" s="27">
        <f t="shared" si="7"/>
        <v>0</v>
      </c>
      <c r="H358" s="27" t="s">
        <v>847</v>
      </c>
      <c r="I358" s="27" t="s">
        <v>1229</v>
      </c>
      <c r="L358" s="25" t="e">
        <f>IF(H358&gt;0,VLOOKUP(N358,Hoja1!AM$3:AN$100,2,0),"")</f>
        <v>#N/A</v>
      </c>
      <c r="N358" s="25" t="str">
        <f t="shared" si="8"/>
        <v>Registro Control Abono</v>
      </c>
      <c r="T358"/>
    </row>
    <row r="359" spans="1:21" ht="30" x14ac:dyDescent="0.25">
      <c r="A359" s="109"/>
      <c r="B359" s="109"/>
      <c r="C359" s="103"/>
      <c r="D359" s="103"/>
      <c r="E359" s="103"/>
      <c r="H359" s="27" t="s">
        <v>847</v>
      </c>
      <c r="I359" s="27" t="s">
        <v>1230</v>
      </c>
      <c r="N359" s="25" t="str">
        <f t="shared" si="8"/>
        <v>Registro Materia Inorgánica</v>
      </c>
      <c r="T359"/>
    </row>
    <row r="360" spans="1:21" ht="30" x14ac:dyDescent="0.25">
      <c r="A360" s="109"/>
      <c r="B360" s="109"/>
      <c r="C360" s="103"/>
      <c r="D360" s="103"/>
      <c r="E360" s="103"/>
      <c r="H360" s="27" t="s">
        <v>847</v>
      </c>
      <c r="I360" s="27" t="s">
        <v>1231</v>
      </c>
      <c r="N360" s="25" t="str">
        <f t="shared" si="8"/>
        <v>Registro Desechos No Valorizables</v>
      </c>
      <c r="T360"/>
    </row>
    <row r="361" spans="1:21" x14ac:dyDescent="0.25">
      <c r="A361" s="109"/>
      <c r="B361" s="109"/>
      <c r="C361" s="103"/>
      <c r="D361" s="104"/>
      <c r="E361" s="104"/>
      <c r="H361" s="27" t="s">
        <v>884</v>
      </c>
      <c r="I361" s="27" t="s">
        <v>1232</v>
      </c>
      <c r="N361" s="25" t="str">
        <f t="shared" si="8"/>
        <v>Doc_Scan Registros</v>
      </c>
      <c r="T361"/>
    </row>
    <row r="362" spans="1:21" ht="135" x14ac:dyDescent="0.25">
      <c r="A362" s="109"/>
      <c r="B362" s="109"/>
      <c r="C362" s="103"/>
      <c r="D362" s="102" t="s">
        <v>690</v>
      </c>
      <c r="E362" s="102" t="s">
        <v>691</v>
      </c>
      <c r="G362" s="27">
        <f t="shared" si="7"/>
        <v>0</v>
      </c>
      <c r="H362" s="27" t="s">
        <v>884</v>
      </c>
      <c r="I362" s="27" t="s">
        <v>1232</v>
      </c>
      <c r="L362" s="25" t="e">
        <f>IF(H362&gt;0,VLOOKUP(N362,Hoja1!AM$3:AN$100,2,0),"")</f>
        <v>#N/A</v>
      </c>
      <c r="N362" s="25" t="str">
        <f t="shared" si="8"/>
        <v>Doc_Scan Registros</v>
      </c>
      <c r="Q362" t="s">
        <v>956</v>
      </c>
      <c r="S362" s="32" t="s">
        <v>989</v>
      </c>
      <c r="T362" s="33">
        <v>1</v>
      </c>
      <c r="U362" s="36"/>
    </row>
    <row r="363" spans="1:21" ht="30" x14ac:dyDescent="0.25">
      <c r="A363" s="109"/>
      <c r="B363" s="109"/>
      <c r="C363" s="104"/>
      <c r="D363" s="104"/>
      <c r="E363" s="104"/>
      <c r="H363" s="27" t="s">
        <v>1076</v>
      </c>
      <c r="I363" s="27" t="s">
        <v>1233</v>
      </c>
      <c r="N363" s="25" t="str">
        <f t="shared" si="8"/>
        <v>Certificado Entrega Material Reciclaje</v>
      </c>
      <c r="T363" s="41"/>
      <c r="U363" s="42"/>
    </row>
    <row r="364" spans="1:21" ht="20.25" x14ac:dyDescent="0.25">
      <c r="A364" s="109"/>
      <c r="B364" s="109"/>
      <c r="C364" s="109" t="s">
        <v>692</v>
      </c>
      <c r="D364" s="11"/>
      <c r="E364" s="10" t="s">
        <v>693</v>
      </c>
      <c r="G364" s="27">
        <f t="shared" si="7"/>
        <v>0</v>
      </c>
      <c r="L364" s="25" t="str">
        <f>IF(H364&gt;0,VLOOKUP(N364,Hoja1!AM$3:AN$100,2,0),"")</f>
        <v/>
      </c>
      <c r="N364" s="25" t="str">
        <f t="shared" si="8"/>
        <v xml:space="preserve"> </v>
      </c>
      <c r="T364"/>
    </row>
    <row r="365" spans="1:21" ht="75" x14ac:dyDescent="0.25">
      <c r="A365" s="109"/>
      <c r="B365" s="109"/>
      <c r="C365" s="109"/>
      <c r="D365" s="102" t="s">
        <v>694</v>
      </c>
      <c r="E365" s="102" t="s">
        <v>695</v>
      </c>
      <c r="G365" s="27">
        <f t="shared" si="7"/>
        <v>0</v>
      </c>
      <c r="H365" s="27" t="s">
        <v>1046</v>
      </c>
      <c r="I365" s="27" t="s">
        <v>1050</v>
      </c>
      <c r="L365" s="25" t="e">
        <f>IF(H365&gt;0,VLOOKUP(N365,Hoja1!AM$3:AN$100,2,0),"")</f>
        <v>#N/A</v>
      </c>
      <c r="N365" s="25" t="str">
        <f t="shared" si="8"/>
        <v>Divulgación Revista Act I/E</v>
      </c>
      <c r="Q365" t="s">
        <v>956</v>
      </c>
      <c r="S365" s="32" t="s">
        <v>990</v>
      </c>
      <c r="T365" s="33">
        <v>1</v>
      </c>
      <c r="U365" s="36"/>
    </row>
    <row r="366" spans="1:21" x14ac:dyDescent="0.25">
      <c r="A366" s="109"/>
      <c r="B366" s="109"/>
      <c r="C366" s="109"/>
      <c r="D366" s="104"/>
      <c r="E366" s="104"/>
      <c r="H366" s="27" t="s">
        <v>884</v>
      </c>
      <c r="I366" s="27" t="s">
        <v>1235</v>
      </c>
      <c r="N366" s="25" t="str">
        <f t="shared" si="8"/>
        <v>Doc_Scan Lista Asistencia</v>
      </c>
      <c r="U366" s="36"/>
    </row>
    <row r="367" spans="1:21" x14ac:dyDescent="0.25">
      <c r="A367" s="109"/>
      <c r="B367" s="109"/>
      <c r="C367" s="109"/>
      <c r="D367" s="102" t="s">
        <v>696</v>
      </c>
      <c r="E367" s="102" t="s">
        <v>697</v>
      </c>
      <c r="G367" s="27">
        <f t="shared" si="7"/>
        <v>0</v>
      </c>
      <c r="H367" s="27" t="s">
        <v>1046</v>
      </c>
      <c r="I367" s="27" t="s">
        <v>1346</v>
      </c>
      <c r="U367" s="36"/>
    </row>
    <row r="368" spans="1:21" ht="90" x14ac:dyDescent="0.25">
      <c r="A368" s="109"/>
      <c r="B368" s="109"/>
      <c r="C368" s="109"/>
      <c r="D368" s="103"/>
      <c r="E368" s="103"/>
      <c r="G368" s="27">
        <f t="shared" si="7"/>
        <v>0</v>
      </c>
      <c r="H368" s="27" t="s">
        <v>1046</v>
      </c>
      <c r="I368" s="27" t="s">
        <v>1128</v>
      </c>
      <c r="L368" s="25" t="e">
        <f>IF(H368&gt;0,VLOOKUP(N368,Hoja1!AM$3:AN$100,2,0),"")</f>
        <v>#N/A</v>
      </c>
      <c r="N368" s="25" t="str">
        <f t="shared" si="8"/>
        <v>Divulgación Directorio Habitaciones</v>
      </c>
      <c r="Q368" t="s">
        <v>956</v>
      </c>
      <c r="S368" s="32" t="s">
        <v>991</v>
      </c>
      <c r="T368" s="33">
        <v>1</v>
      </c>
      <c r="U368" s="36"/>
    </row>
    <row r="369" spans="1:21" ht="14.45" customHeight="1" x14ac:dyDescent="0.25">
      <c r="A369" s="109"/>
      <c r="B369" s="109"/>
      <c r="C369" s="109"/>
      <c r="D369" s="104"/>
      <c r="E369" s="104"/>
      <c r="H369" s="27" t="s">
        <v>884</v>
      </c>
      <c r="I369" s="27" t="s">
        <v>1235</v>
      </c>
      <c r="N369" s="25" t="str">
        <f t="shared" si="8"/>
        <v>Doc_Scan Lista Asistencia</v>
      </c>
      <c r="U369" s="36"/>
    </row>
    <row r="370" spans="1:21" ht="105" x14ac:dyDescent="0.25">
      <c r="A370" s="109"/>
      <c r="B370" s="109"/>
      <c r="C370" s="109"/>
      <c r="D370" s="11" t="s">
        <v>698</v>
      </c>
      <c r="E370" s="6" t="s">
        <v>699</v>
      </c>
      <c r="G370" s="27">
        <f t="shared" si="7"/>
        <v>0</v>
      </c>
      <c r="H370" s="27" t="s">
        <v>828</v>
      </c>
      <c r="I370" s="27" t="s">
        <v>1234</v>
      </c>
      <c r="L370" s="25" t="e">
        <f>IF(H370&gt;0,VLOOKUP(N370,Hoja1!AM$3:AN$100,2,0),"")</f>
        <v>#N/A</v>
      </c>
      <c r="N370" s="25" t="str">
        <f t="shared" si="8"/>
        <v>Charla Reciclaje</v>
      </c>
      <c r="Q370" t="s">
        <v>956</v>
      </c>
      <c r="S370" s="32" t="s">
        <v>992</v>
      </c>
      <c r="T370" s="33">
        <v>1</v>
      </c>
      <c r="U370" s="36"/>
    </row>
    <row r="371" spans="1:21" ht="40.5" x14ac:dyDescent="0.25">
      <c r="A371" s="109"/>
      <c r="B371" s="109"/>
      <c r="C371" s="102" t="s">
        <v>700</v>
      </c>
      <c r="D371" s="11"/>
      <c r="E371" s="10" t="s">
        <v>701</v>
      </c>
      <c r="G371" s="27">
        <f t="shared" si="7"/>
        <v>0</v>
      </c>
      <c r="L371" s="25" t="str">
        <f>IF(H371&gt;0,VLOOKUP(N371,Hoja1!AM$3:AN$100,2,0),"")</f>
        <v/>
      </c>
      <c r="N371" s="25" t="str">
        <f t="shared" si="8"/>
        <v xml:space="preserve"> </v>
      </c>
      <c r="T371"/>
    </row>
    <row r="372" spans="1:21" ht="60" x14ac:dyDescent="0.25">
      <c r="A372" s="109"/>
      <c r="B372" s="109"/>
      <c r="C372" s="103"/>
      <c r="D372" s="11" t="s">
        <v>702</v>
      </c>
      <c r="E372" s="6" t="s">
        <v>703</v>
      </c>
      <c r="G372" s="27">
        <f t="shared" si="7"/>
        <v>0</v>
      </c>
      <c r="H372" s="27" t="s">
        <v>819</v>
      </c>
      <c r="I372" s="27" t="s">
        <v>1236</v>
      </c>
      <c r="L372" s="25" t="e">
        <f>IF(H372&gt;0,VLOOKUP(N372,Hoja1!AM$3:AN$100,2,0),"")</f>
        <v>#N/A</v>
      </c>
      <c r="N372" s="25" t="str">
        <f t="shared" si="8"/>
        <v>Foto Rotulos Reciclaje</v>
      </c>
      <c r="T372"/>
    </row>
    <row r="373" spans="1:21" ht="30" x14ac:dyDescent="0.25">
      <c r="A373" s="109"/>
      <c r="B373" s="109"/>
      <c r="C373" s="103"/>
      <c r="D373" s="102" t="s">
        <v>704</v>
      </c>
      <c r="E373" s="102" t="s">
        <v>705</v>
      </c>
      <c r="G373" s="27">
        <f t="shared" si="7"/>
        <v>0</v>
      </c>
      <c r="H373" s="27" t="s">
        <v>847</v>
      </c>
      <c r="I373" s="27" t="s">
        <v>1230</v>
      </c>
      <c r="L373" s="25" t="e">
        <f>IF(H373&gt;0,VLOOKUP(N373,Hoja1!AM$3:AN$100,2,0),"")</f>
        <v>#N/A</v>
      </c>
      <c r="N373" s="25" t="str">
        <f t="shared" si="8"/>
        <v>Registro Materia Inorgánica</v>
      </c>
      <c r="T373"/>
    </row>
    <row r="374" spans="1:21" ht="30" x14ac:dyDescent="0.25">
      <c r="A374" s="109"/>
      <c r="B374" s="56"/>
      <c r="C374" s="103"/>
      <c r="D374" s="103"/>
      <c r="E374" s="103"/>
      <c r="H374" s="27" t="s">
        <v>1076</v>
      </c>
      <c r="I374" s="27" t="s">
        <v>1233</v>
      </c>
      <c r="N374" s="25" t="str">
        <f t="shared" si="8"/>
        <v>Certificado Entrega Material Reciclaje</v>
      </c>
      <c r="T374"/>
    </row>
    <row r="375" spans="1:21" ht="30" x14ac:dyDescent="0.25">
      <c r="A375" s="109"/>
      <c r="B375" s="56"/>
      <c r="C375" s="104"/>
      <c r="D375" s="104"/>
      <c r="E375" s="104"/>
      <c r="H375" s="27" t="s">
        <v>884</v>
      </c>
      <c r="I375" s="27" t="s">
        <v>1237</v>
      </c>
      <c r="N375" s="25" t="str">
        <f t="shared" si="8"/>
        <v>Doc_Scan Facturas Reciclaje</v>
      </c>
      <c r="T375"/>
    </row>
    <row r="376" spans="1:21" ht="21.75" x14ac:dyDescent="0.25">
      <c r="A376" s="109"/>
      <c r="B376" s="109" t="s">
        <v>706</v>
      </c>
      <c r="C376" s="11"/>
      <c r="D376" s="11"/>
      <c r="E376" s="9" t="s">
        <v>707</v>
      </c>
      <c r="G376" s="27">
        <f t="shared" ref="G376:G455" si="9">COUNTIF(J376:K376,"=*")</f>
        <v>0</v>
      </c>
      <c r="L376" s="25" t="str">
        <f>IF(H376&gt;0,VLOOKUP(N376,Hoja1!AM$3:AN$100,2,0),"")</f>
        <v/>
      </c>
      <c r="N376" s="25" t="str">
        <f t="shared" si="8"/>
        <v xml:space="preserve"> </v>
      </c>
      <c r="T376"/>
    </row>
    <row r="377" spans="1:21" ht="60" x14ac:dyDescent="0.25">
      <c r="A377" s="109"/>
      <c r="B377" s="109"/>
      <c r="C377" s="11"/>
      <c r="D377" s="11"/>
      <c r="E377" s="14" t="s">
        <v>708</v>
      </c>
      <c r="G377" s="27">
        <f t="shared" si="9"/>
        <v>0</v>
      </c>
      <c r="L377" s="25" t="str">
        <f>IF(H377&gt;0,VLOOKUP(N377,Hoja1!AM$3:AN$100,2,0),"")</f>
        <v/>
      </c>
      <c r="N377" s="25" t="str">
        <f t="shared" ref="N377:N456" si="10">CONCATENATE(H377," ",I377)</f>
        <v xml:space="preserve"> </v>
      </c>
      <c r="T377"/>
    </row>
    <row r="378" spans="1:21" ht="20.25" x14ac:dyDescent="0.25">
      <c r="A378" s="109"/>
      <c r="B378" s="109"/>
      <c r="C378" s="109" t="s">
        <v>709</v>
      </c>
      <c r="D378" s="11"/>
      <c r="E378" s="10" t="s">
        <v>710</v>
      </c>
      <c r="G378" s="27">
        <f t="shared" si="9"/>
        <v>0</v>
      </c>
      <c r="L378" s="25" t="str">
        <f>IF(H378&gt;0,VLOOKUP(N378,Hoja1!AM$3:AN$100,2,0),"")</f>
        <v/>
      </c>
      <c r="N378" s="25" t="str">
        <f t="shared" si="10"/>
        <v xml:space="preserve"> </v>
      </c>
      <c r="T378"/>
    </row>
    <row r="379" spans="1:21" ht="60" x14ac:dyDescent="0.25">
      <c r="A379" s="109"/>
      <c r="B379" s="109"/>
      <c r="C379" s="109"/>
      <c r="D379" s="11" t="s">
        <v>711</v>
      </c>
      <c r="E379" s="6" t="s">
        <v>712</v>
      </c>
      <c r="G379" s="27">
        <f t="shared" si="9"/>
        <v>0</v>
      </c>
      <c r="H379" s="27" t="s">
        <v>884</v>
      </c>
      <c r="I379" s="27" t="s">
        <v>1238</v>
      </c>
      <c r="L379" s="25" t="e">
        <f>IF(H379&gt;0,VLOOKUP(N379,Hoja1!AM$3:AN$100,2,0),"")</f>
        <v>#N/A</v>
      </c>
      <c r="N379" s="25" t="str">
        <f t="shared" si="10"/>
        <v>Doc_Scan Materiales Peligrosos</v>
      </c>
      <c r="T379"/>
    </row>
    <row r="380" spans="1:21" ht="30" x14ac:dyDescent="0.25">
      <c r="A380" s="109"/>
      <c r="B380" s="109"/>
      <c r="C380" s="109"/>
      <c r="D380" s="11" t="s">
        <v>713</v>
      </c>
      <c r="E380" s="6" t="s">
        <v>714</v>
      </c>
      <c r="G380" s="27">
        <f t="shared" si="9"/>
        <v>0</v>
      </c>
      <c r="H380" s="27" t="s">
        <v>1060</v>
      </c>
      <c r="I380" s="27" t="s">
        <v>1239</v>
      </c>
      <c r="L380" s="25" t="e">
        <f>IF(H380&gt;0,VLOOKUP(N380,Hoja1!AM$3:AN$100,2,0),"")</f>
        <v>#N/A</v>
      </c>
      <c r="N380" s="25" t="str">
        <f t="shared" si="10"/>
        <v>Plan Actualización Documentos</v>
      </c>
      <c r="T380"/>
    </row>
    <row r="381" spans="1:21" ht="45" x14ac:dyDescent="0.25">
      <c r="A381" s="109"/>
      <c r="B381" s="109"/>
      <c r="C381" s="109"/>
      <c r="D381" s="11" t="s">
        <v>715</v>
      </c>
      <c r="E381" s="6" t="s">
        <v>716</v>
      </c>
      <c r="G381" s="27">
        <f t="shared" si="9"/>
        <v>0</v>
      </c>
      <c r="H381" s="27" t="s">
        <v>884</v>
      </c>
      <c r="I381" s="27" t="s">
        <v>1240</v>
      </c>
      <c r="L381" s="25" t="e">
        <f>IF(H381&gt;0,VLOOKUP(N381,Hoja1!AM$3:AN$100,2,0),"")</f>
        <v>#N/A</v>
      </c>
      <c r="N381" s="25" t="str">
        <f t="shared" si="10"/>
        <v>Doc_Scan Carta Convenios</v>
      </c>
      <c r="T381"/>
    </row>
    <row r="382" spans="1:21" ht="20.25" x14ac:dyDescent="0.25">
      <c r="A382" s="109"/>
      <c r="B382" s="109"/>
      <c r="C382" s="109" t="s">
        <v>717</v>
      </c>
      <c r="D382" s="11"/>
      <c r="E382" s="10" t="s">
        <v>718</v>
      </c>
      <c r="G382" s="27">
        <f t="shared" si="9"/>
        <v>0</v>
      </c>
      <c r="L382" s="25" t="str">
        <f>IF(H382&gt;0,VLOOKUP(N382,Hoja1!AM$3:AN$100,2,0),"")</f>
        <v/>
      </c>
      <c r="N382" s="25" t="str">
        <f t="shared" si="10"/>
        <v xml:space="preserve"> </v>
      </c>
      <c r="T382"/>
    </row>
    <row r="383" spans="1:21" ht="30" x14ac:dyDescent="0.25">
      <c r="A383" s="109"/>
      <c r="B383" s="109"/>
      <c r="C383" s="109"/>
      <c r="D383" s="11" t="s">
        <v>719</v>
      </c>
      <c r="E383" s="6" t="s">
        <v>720</v>
      </c>
      <c r="G383" s="27">
        <f t="shared" si="9"/>
        <v>0</v>
      </c>
      <c r="H383" s="27" t="s">
        <v>884</v>
      </c>
      <c r="I383" s="27" t="s">
        <v>1238</v>
      </c>
      <c r="L383" s="25" t="e">
        <f>IF(H383&gt;0,VLOOKUP(N383,Hoja1!AM$3:AN$100,2,0),"")</f>
        <v>#N/A</v>
      </c>
      <c r="N383" s="25" t="str">
        <f t="shared" si="10"/>
        <v>Doc_Scan Materiales Peligrosos</v>
      </c>
      <c r="T383"/>
    </row>
    <row r="384" spans="1:21" ht="45" x14ac:dyDescent="0.25">
      <c r="A384" s="109"/>
      <c r="B384" s="109"/>
      <c r="C384" s="109"/>
      <c r="D384" s="11" t="s">
        <v>721</v>
      </c>
      <c r="E384" s="6" t="s">
        <v>722</v>
      </c>
      <c r="G384" s="27">
        <f t="shared" si="9"/>
        <v>0</v>
      </c>
      <c r="H384" s="27" t="s">
        <v>883</v>
      </c>
      <c r="I384" s="27" t="s">
        <v>1241</v>
      </c>
      <c r="L384" s="25" t="e">
        <f>IF(H384&gt;0,VLOOKUP(N384,Hoja1!AM$3:AN$100,2,0),"")</f>
        <v>#N/A</v>
      </c>
      <c r="N384" s="25" t="str">
        <f t="shared" si="10"/>
        <v>Procedimiento Derrames Sustancias Peligrosas</v>
      </c>
      <c r="R384" t="s">
        <v>956</v>
      </c>
      <c r="S384" s="32" t="s">
        <v>1007</v>
      </c>
      <c r="T384"/>
    </row>
    <row r="385" spans="1:21" ht="21.75" x14ac:dyDescent="0.25">
      <c r="A385" s="109"/>
      <c r="B385" s="109" t="s">
        <v>723</v>
      </c>
      <c r="C385" s="11"/>
      <c r="D385" s="11"/>
      <c r="E385" s="9" t="s">
        <v>724</v>
      </c>
      <c r="G385" s="27">
        <f t="shared" si="9"/>
        <v>0</v>
      </c>
      <c r="L385" s="25" t="str">
        <f>IF(H385&gt;0,VLOOKUP(N385,Hoja1!AM$3:AN$100,2,0),"")</f>
        <v/>
      </c>
      <c r="N385" s="25" t="str">
        <f t="shared" si="10"/>
        <v xml:space="preserve"> </v>
      </c>
      <c r="T385"/>
    </row>
    <row r="386" spans="1:21" ht="45" x14ac:dyDescent="0.25">
      <c r="A386" s="109"/>
      <c r="B386" s="109"/>
      <c r="C386" s="11"/>
      <c r="D386" s="11"/>
      <c r="E386" s="14" t="s">
        <v>725</v>
      </c>
      <c r="G386" s="27">
        <f t="shared" si="9"/>
        <v>0</v>
      </c>
      <c r="L386" s="25" t="str">
        <f>IF(H386&gt;0,VLOOKUP(N386,Hoja1!AM$3:AN$100,2,0),"")</f>
        <v/>
      </c>
      <c r="N386" s="25" t="str">
        <f t="shared" si="10"/>
        <v xml:space="preserve"> </v>
      </c>
      <c r="T386"/>
    </row>
    <row r="387" spans="1:21" ht="40.5" x14ac:dyDescent="0.25">
      <c r="A387" s="109"/>
      <c r="B387" s="109"/>
      <c r="C387" s="109" t="s">
        <v>726</v>
      </c>
      <c r="D387" s="11"/>
      <c r="E387" s="10" t="s">
        <v>727</v>
      </c>
      <c r="G387" s="27">
        <f t="shared" si="9"/>
        <v>0</v>
      </c>
      <c r="L387" s="25" t="str">
        <f>IF(H387&gt;0,VLOOKUP(N387,Hoja1!AM$3:AN$100,2,0),"")</f>
        <v/>
      </c>
      <c r="N387" s="25" t="str">
        <f t="shared" si="10"/>
        <v xml:space="preserve"> </v>
      </c>
      <c r="T387"/>
    </row>
    <row r="388" spans="1:21" ht="75" x14ac:dyDescent="0.25">
      <c r="A388" s="109"/>
      <c r="B388" s="109"/>
      <c r="C388" s="109"/>
      <c r="D388" s="102" t="s">
        <v>728</v>
      </c>
      <c r="E388" s="102" t="s">
        <v>729</v>
      </c>
      <c r="G388" s="27">
        <f t="shared" si="9"/>
        <v>0</v>
      </c>
      <c r="H388" s="27" t="s">
        <v>820</v>
      </c>
      <c r="I388" s="27" t="s">
        <v>851</v>
      </c>
      <c r="L388" s="25" t="str">
        <f>IF(H388&gt;0,VLOOKUP(N388,Hoja1!AM$3:AN$100,2,0),"")</f>
        <v>ML-CC-03</v>
      </c>
      <c r="N388" s="25" t="str">
        <f t="shared" si="10"/>
        <v>Política Sostenible</v>
      </c>
      <c r="Q388" t="s">
        <v>956</v>
      </c>
      <c r="S388" s="32" t="s">
        <v>993</v>
      </c>
      <c r="T388" s="33">
        <v>1</v>
      </c>
      <c r="U388" s="36"/>
    </row>
    <row r="389" spans="1:21" ht="30" x14ac:dyDescent="0.25">
      <c r="A389" s="109"/>
      <c r="B389" s="109"/>
      <c r="C389" s="109"/>
      <c r="D389" s="104"/>
      <c r="E389" s="104"/>
      <c r="H389" s="27" t="s">
        <v>1060</v>
      </c>
      <c r="I389" s="27" t="s">
        <v>1242</v>
      </c>
      <c r="N389" s="25" t="str">
        <f t="shared" si="10"/>
        <v>Plan Carbono Neutralidad</v>
      </c>
      <c r="U389" s="36"/>
    </row>
    <row r="390" spans="1:21" ht="75" x14ac:dyDescent="0.25">
      <c r="A390" s="109"/>
      <c r="B390" s="109"/>
      <c r="C390" s="109"/>
      <c r="D390" s="11" t="s">
        <v>730</v>
      </c>
      <c r="E390" s="6" t="s">
        <v>731</v>
      </c>
      <c r="G390" s="27">
        <f t="shared" si="9"/>
        <v>0</v>
      </c>
      <c r="H390" s="27" t="s">
        <v>1113</v>
      </c>
      <c r="I390" s="27" t="s">
        <v>1348</v>
      </c>
      <c r="L390" s="25" t="e">
        <f>IF(H390&gt;0,VLOOKUP(N390,Hoja1!AM$3:AN$100,2,0),"")</f>
        <v>#N/A</v>
      </c>
      <c r="N390" s="25" t="str">
        <f t="shared" si="10"/>
        <v>Tabulación Integración Cambio Climático</v>
      </c>
      <c r="Q390" t="s">
        <v>956</v>
      </c>
      <c r="S390" s="32" t="s">
        <v>994</v>
      </c>
      <c r="T390" s="33">
        <v>1</v>
      </c>
      <c r="U390" s="36"/>
    </row>
    <row r="391" spans="1:21" ht="105" x14ac:dyDescent="0.25">
      <c r="A391" s="109"/>
      <c r="B391" s="109"/>
      <c r="C391" s="109"/>
      <c r="D391" s="11" t="s">
        <v>732</v>
      </c>
      <c r="E391" s="6" t="s">
        <v>733</v>
      </c>
      <c r="G391" s="27">
        <f t="shared" si="9"/>
        <v>0</v>
      </c>
      <c r="H391" s="27" t="s">
        <v>1060</v>
      </c>
      <c r="I391" s="27" t="s">
        <v>1242</v>
      </c>
      <c r="L391" s="25" t="e">
        <f>IF(H391&gt;0,VLOOKUP(N391,Hoja1!AM$3:AN$100,2,0),"")</f>
        <v>#N/A</v>
      </c>
      <c r="N391" s="25" t="str">
        <f t="shared" si="10"/>
        <v>Plan Carbono Neutralidad</v>
      </c>
      <c r="Q391" t="s">
        <v>956</v>
      </c>
      <c r="S391" s="32" t="s">
        <v>995</v>
      </c>
      <c r="T391" s="33">
        <v>2</v>
      </c>
      <c r="U391" s="36"/>
    </row>
    <row r="392" spans="1:21" ht="20.25" x14ac:dyDescent="0.25">
      <c r="A392" s="109"/>
      <c r="B392" s="109"/>
      <c r="C392" s="109" t="s">
        <v>734</v>
      </c>
      <c r="D392" s="11"/>
      <c r="E392" s="10" t="s">
        <v>735</v>
      </c>
      <c r="G392" s="27">
        <f t="shared" si="9"/>
        <v>0</v>
      </c>
      <c r="L392" s="25" t="str">
        <f>IF(H392&gt;0,VLOOKUP(N392,Hoja1!AM$3:AN$100,2,0),"")</f>
        <v/>
      </c>
      <c r="N392" s="25" t="str">
        <f t="shared" si="10"/>
        <v xml:space="preserve"> </v>
      </c>
      <c r="T392"/>
    </row>
    <row r="393" spans="1:21" ht="75" x14ac:dyDescent="0.25">
      <c r="A393" s="109"/>
      <c r="B393" s="109"/>
      <c r="C393" s="109"/>
      <c r="D393" s="11" t="s">
        <v>736</v>
      </c>
      <c r="E393" s="6" t="s">
        <v>737</v>
      </c>
      <c r="G393" s="27">
        <f t="shared" si="9"/>
        <v>0</v>
      </c>
      <c r="H393" s="27" t="s">
        <v>1060</v>
      </c>
      <c r="I393" s="27" t="s">
        <v>1242</v>
      </c>
      <c r="L393" s="25" t="e">
        <f>IF(H393&gt;0,VLOOKUP(N393,Hoja1!AM$3:AN$100,2,0),"")</f>
        <v>#N/A</v>
      </c>
      <c r="N393" s="25" t="str">
        <f t="shared" si="10"/>
        <v>Plan Carbono Neutralidad</v>
      </c>
      <c r="Q393" t="s">
        <v>956</v>
      </c>
      <c r="S393" s="32" t="s">
        <v>996</v>
      </c>
      <c r="T393" s="33">
        <v>2</v>
      </c>
      <c r="U393" s="36"/>
    </row>
    <row r="394" spans="1:21" ht="60" x14ac:dyDescent="0.25">
      <c r="A394" s="109"/>
      <c r="B394" s="109"/>
      <c r="C394" s="109"/>
      <c r="D394" s="11" t="s">
        <v>738</v>
      </c>
      <c r="E394" s="6" t="s">
        <v>739</v>
      </c>
      <c r="G394" s="27">
        <f t="shared" si="9"/>
        <v>0</v>
      </c>
      <c r="H394" s="27" t="s">
        <v>1060</v>
      </c>
      <c r="I394" s="27" t="s">
        <v>1242</v>
      </c>
      <c r="L394" s="25" t="e">
        <f>IF(H394&gt;0,VLOOKUP(N394,Hoja1!AM$3:AN$100,2,0),"")</f>
        <v>#N/A</v>
      </c>
      <c r="N394" s="25" t="str">
        <f t="shared" si="10"/>
        <v>Plan Carbono Neutralidad</v>
      </c>
      <c r="Q394" t="s">
        <v>956</v>
      </c>
      <c r="S394" s="32" t="s">
        <v>997</v>
      </c>
      <c r="T394" s="33">
        <v>2</v>
      </c>
      <c r="U394" s="36"/>
    </row>
    <row r="395" spans="1:21" ht="75" x14ac:dyDescent="0.25">
      <c r="A395" s="109"/>
      <c r="B395" s="109"/>
      <c r="C395" s="109"/>
      <c r="D395" s="11" t="s">
        <v>740</v>
      </c>
      <c r="E395" s="6" t="s">
        <v>741</v>
      </c>
      <c r="G395" s="27">
        <f t="shared" si="9"/>
        <v>0</v>
      </c>
      <c r="H395" s="27" t="s">
        <v>1046</v>
      </c>
      <c r="I395" s="27" t="s">
        <v>1050</v>
      </c>
      <c r="L395" s="25" t="e">
        <f>IF(H395&gt;0,VLOOKUP(N395,Hoja1!AM$3:AN$100,2,0),"")</f>
        <v>#N/A</v>
      </c>
      <c r="N395" s="25" t="str">
        <f t="shared" si="10"/>
        <v>Divulgación Revista Act I/E</v>
      </c>
      <c r="Q395" t="s">
        <v>956</v>
      </c>
      <c r="S395" s="32" t="s">
        <v>998</v>
      </c>
      <c r="T395" s="33">
        <v>2</v>
      </c>
      <c r="U395" s="36"/>
    </row>
    <row r="396" spans="1:21" ht="20.25" x14ac:dyDescent="0.25">
      <c r="A396" s="109"/>
      <c r="B396" s="109"/>
      <c r="C396" s="109" t="s">
        <v>742</v>
      </c>
      <c r="D396" s="11"/>
      <c r="E396" s="10" t="s">
        <v>743</v>
      </c>
      <c r="G396" s="27">
        <f t="shared" si="9"/>
        <v>0</v>
      </c>
      <c r="L396" s="25" t="str">
        <f>IF(H396&gt;0,VLOOKUP(N396,Hoja1!AM$3:AN$100,2,0),"")</f>
        <v/>
      </c>
      <c r="N396" s="25" t="str">
        <f t="shared" si="10"/>
        <v xml:space="preserve"> </v>
      </c>
      <c r="T396"/>
    </row>
    <row r="397" spans="1:21" ht="30" x14ac:dyDescent="0.25">
      <c r="A397" s="109"/>
      <c r="B397" s="109"/>
      <c r="C397" s="109"/>
      <c r="D397" s="11" t="s">
        <v>744</v>
      </c>
      <c r="E397" s="6" t="s">
        <v>745</v>
      </c>
      <c r="G397" s="27">
        <f t="shared" si="9"/>
        <v>0</v>
      </c>
      <c r="H397" s="27" t="s">
        <v>845</v>
      </c>
      <c r="I397" s="27" t="s">
        <v>1243</v>
      </c>
      <c r="L397" s="25" t="e">
        <f>IF(H397&gt;0,VLOOKUP(N397,Hoja1!AM$3:AN$100,2,0),"")</f>
        <v>#N/A</v>
      </c>
      <c r="N397" s="25" t="str">
        <f t="shared" si="10"/>
        <v>Matriz Riesgos y Accidentes</v>
      </c>
      <c r="T397"/>
    </row>
    <row r="398" spans="1:21" ht="90" x14ac:dyDescent="0.25">
      <c r="A398" s="109"/>
      <c r="B398" s="109"/>
      <c r="C398" s="109"/>
      <c r="D398" s="11" t="s">
        <v>746</v>
      </c>
      <c r="E398" s="6" t="s">
        <v>747</v>
      </c>
      <c r="G398" s="27">
        <f t="shared" si="9"/>
        <v>0</v>
      </c>
      <c r="H398" s="27" t="s">
        <v>845</v>
      </c>
      <c r="I398" s="27" t="s">
        <v>870</v>
      </c>
      <c r="L398" s="25" t="str">
        <f>IF(H398&gt;0,VLOOKUP(N398,Hoja1!AM$3:AN$100,2,0),"")</f>
        <v>RG-GA-18</v>
      </c>
      <c r="N398" s="25" t="str">
        <f t="shared" si="10"/>
        <v>Matriz Aspectos / Impac</v>
      </c>
      <c r="Q398" t="s">
        <v>956</v>
      </c>
      <c r="S398" s="32" t="s">
        <v>999</v>
      </c>
      <c r="T398" s="33">
        <v>2</v>
      </c>
      <c r="U398" s="36"/>
    </row>
    <row r="399" spans="1:21" ht="75" x14ac:dyDescent="0.25">
      <c r="A399" s="109"/>
      <c r="B399" s="109"/>
      <c r="C399" s="109"/>
      <c r="D399" s="102" t="s">
        <v>748</v>
      </c>
      <c r="E399" s="102" t="s">
        <v>749</v>
      </c>
      <c r="G399" s="27">
        <f t="shared" si="9"/>
        <v>0</v>
      </c>
      <c r="H399" s="27" t="s">
        <v>884</v>
      </c>
      <c r="I399" s="27" t="s">
        <v>831</v>
      </c>
      <c r="L399" s="25" t="e">
        <f>IF(H399&gt;0,VLOOKUP(N399,Hoja1!AM$3:AN$100,2,0),"")</f>
        <v>#N/A</v>
      </c>
      <c r="N399" s="25" t="str">
        <f t="shared" si="10"/>
        <v>Doc_Scan BAE</v>
      </c>
      <c r="Q399" t="s">
        <v>956</v>
      </c>
      <c r="S399" s="32" t="s">
        <v>1000</v>
      </c>
      <c r="T399" s="33">
        <v>1</v>
      </c>
      <c r="U399" s="36"/>
    </row>
    <row r="400" spans="1:21" ht="30" x14ac:dyDescent="0.25">
      <c r="A400" s="109"/>
      <c r="B400" s="109"/>
      <c r="C400" s="57"/>
      <c r="D400" s="104"/>
      <c r="E400" s="104"/>
      <c r="H400" s="27" t="s">
        <v>884</v>
      </c>
      <c r="I400" s="27" t="s">
        <v>1125</v>
      </c>
      <c r="N400" s="25" t="str">
        <f t="shared" si="10"/>
        <v>Doc_Scan CARBONO NEUTRO</v>
      </c>
      <c r="T400" s="41"/>
      <c r="U400" s="42"/>
    </row>
    <row r="401" spans="1:21" ht="20.25" x14ac:dyDescent="0.25">
      <c r="A401" s="109"/>
      <c r="B401" s="109"/>
      <c r="C401" s="102" t="s">
        <v>750</v>
      </c>
      <c r="D401" s="11"/>
      <c r="E401" s="10" t="s">
        <v>751</v>
      </c>
      <c r="G401" s="27">
        <f t="shared" si="9"/>
        <v>0</v>
      </c>
      <c r="L401" s="25" t="str">
        <f>IF(H401&gt;0,VLOOKUP(N401,Hoja1!AM$3:AN$100,2,0),"")</f>
        <v/>
      </c>
      <c r="N401" s="25" t="str">
        <f t="shared" si="10"/>
        <v xml:space="preserve"> </v>
      </c>
      <c r="T401"/>
    </row>
    <row r="402" spans="1:21" ht="30" x14ac:dyDescent="0.25">
      <c r="A402" s="109"/>
      <c r="B402" s="109"/>
      <c r="C402" s="103"/>
      <c r="D402" s="11" t="s">
        <v>752</v>
      </c>
      <c r="E402" s="6" t="s">
        <v>753</v>
      </c>
      <c r="G402" s="27">
        <f t="shared" si="9"/>
        <v>0</v>
      </c>
      <c r="H402" s="27" t="s">
        <v>828</v>
      </c>
      <c r="I402" s="27" t="s">
        <v>1245</v>
      </c>
      <c r="L402" s="25" t="e">
        <f>IF(H402&gt;0,VLOOKUP(N402,Hoja1!AM$3:AN$100,2,0),"")</f>
        <v>#N/A</v>
      </c>
      <c r="N402" s="25" t="str">
        <f t="shared" si="10"/>
        <v>Charla Cambio Climatico</v>
      </c>
      <c r="T402"/>
    </row>
    <row r="403" spans="1:21" ht="75" x14ac:dyDescent="0.25">
      <c r="A403" s="109"/>
      <c r="B403" s="109"/>
      <c r="C403" s="103"/>
      <c r="D403" s="102" t="s">
        <v>754</v>
      </c>
      <c r="E403" s="102" t="s">
        <v>755</v>
      </c>
      <c r="G403" s="27">
        <f t="shared" si="9"/>
        <v>0</v>
      </c>
      <c r="H403" s="27" t="s">
        <v>884</v>
      </c>
      <c r="I403" s="27" t="s">
        <v>1235</v>
      </c>
      <c r="L403" s="25" t="e">
        <f>IF(H403&gt;0,VLOOKUP(N403,Hoja1!AM$3:AN$100,2,0),"")</f>
        <v>#N/A</v>
      </c>
      <c r="N403" s="25" t="str">
        <f t="shared" si="10"/>
        <v>Doc_Scan Lista Asistencia</v>
      </c>
      <c r="R403" t="s">
        <v>956</v>
      </c>
      <c r="S403" s="32" t="s">
        <v>1001</v>
      </c>
      <c r="T403"/>
    </row>
    <row r="404" spans="1:21" x14ac:dyDescent="0.25">
      <c r="A404" s="109"/>
      <c r="B404" s="109"/>
      <c r="C404" s="104"/>
      <c r="D404" s="104"/>
      <c r="E404" s="104"/>
      <c r="H404" s="27" t="s">
        <v>1046</v>
      </c>
      <c r="I404" s="27" t="s">
        <v>1153</v>
      </c>
      <c r="N404" s="25" t="str">
        <f t="shared" si="10"/>
        <v>Divulgación Mural</v>
      </c>
      <c r="T404"/>
    </row>
    <row r="405" spans="1:21" ht="20.25" x14ac:dyDescent="0.25">
      <c r="A405" s="109"/>
      <c r="B405" s="109"/>
      <c r="C405" s="109" t="s">
        <v>756</v>
      </c>
      <c r="D405" s="11"/>
      <c r="E405" s="10" t="s">
        <v>757</v>
      </c>
      <c r="G405" s="27">
        <f t="shared" si="9"/>
        <v>0</v>
      </c>
      <c r="L405" s="25" t="str">
        <f>IF(H405&gt;0,VLOOKUP(N405,Hoja1!AM$3:AN$100,2,0),"")</f>
        <v/>
      </c>
      <c r="N405" s="25" t="str">
        <f t="shared" si="10"/>
        <v xml:space="preserve"> </v>
      </c>
      <c r="T405"/>
    </row>
    <row r="406" spans="1:21" ht="45" x14ac:dyDescent="0.25">
      <c r="A406" s="109"/>
      <c r="B406" s="109"/>
      <c r="C406" s="109"/>
      <c r="D406" s="11" t="s">
        <v>758</v>
      </c>
      <c r="E406" s="6" t="s">
        <v>759</v>
      </c>
      <c r="G406" s="27">
        <f t="shared" si="9"/>
        <v>0</v>
      </c>
      <c r="H406" s="27" t="s">
        <v>819</v>
      </c>
      <c r="I406" s="27" t="s">
        <v>1141</v>
      </c>
      <c r="L406" s="25" t="e">
        <f>IF(H406&gt;0,VLOOKUP(N406,Hoja1!AM$3:AN$100,2,0),"")</f>
        <v>#N/A</v>
      </c>
      <c r="N406" s="25" t="str">
        <f t="shared" si="10"/>
        <v>Foto Biodiesel</v>
      </c>
      <c r="T406"/>
    </row>
    <row r="407" spans="1:21" ht="45" x14ac:dyDescent="0.25">
      <c r="A407" s="109"/>
      <c r="B407" s="109"/>
      <c r="C407" s="109"/>
      <c r="D407" s="11" t="s">
        <v>760</v>
      </c>
      <c r="E407" s="6" t="s">
        <v>761</v>
      </c>
      <c r="G407" s="27">
        <f t="shared" si="9"/>
        <v>0</v>
      </c>
      <c r="H407" s="27" t="s">
        <v>819</v>
      </c>
      <c r="I407" s="27" t="s">
        <v>1246</v>
      </c>
      <c r="L407" s="25" t="e">
        <f>IF(H407&gt;0,VLOOKUP(N407,Hoja1!AM$3:AN$100,2,0),"")</f>
        <v>#N/A</v>
      </c>
      <c r="N407" s="25" t="str">
        <f t="shared" si="10"/>
        <v>Foto Incentivo transporte bajo en emisiones</v>
      </c>
      <c r="T407"/>
    </row>
    <row r="408" spans="1:21" ht="90" x14ac:dyDescent="0.25">
      <c r="A408" s="109"/>
      <c r="B408" s="109"/>
      <c r="C408" s="109"/>
      <c r="D408" s="11" t="s">
        <v>762</v>
      </c>
      <c r="E408" s="6" t="s">
        <v>763</v>
      </c>
      <c r="G408" s="27">
        <f t="shared" si="9"/>
        <v>0</v>
      </c>
      <c r="H408" s="27" t="s">
        <v>847</v>
      </c>
      <c r="I408" s="27" t="s">
        <v>1247</v>
      </c>
      <c r="L408" s="25" t="e">
        <f>IF(H408&gt;0,VLOOKUP(N408,Hoja1!AM$3:AN$100,2,0),"")</f>
        <v>#N/A</v>
      </c>
      <c r="N408" s="25" t="str">
        <f t="shared" si="10"/>
        <v>Registro Cambio de Aceite Quemado</v>
      </c>
      <c r="R408" t="s">
        <v>956</v>
      </c>
      <c r="S408" s="32" t="s">
        <v>1002</v>
      </c>
      <c r="T408"/>
    </row>
    <row r="409" spans="1:21" ht="43.5" x14ac:dyDescent="0.25">
      <c r="A409" s="109"/>
      <c r="B409" s="109" t="s">
        <v>764</v>
      </c>
      <c r="C409" s="11"/>
      <c r="D409" s="11"/>
      <c r="E409" s="9" t="s">
        <v>765</v>
      </c>
      <c r="G409" s="27">
        <f t="shared" si="9"/>
        <v>0</v>
      </c>
      <c r="L409" s="25" t="str">
        <f>IF(H409&gt;0,VLOOKUP(N409,Hoja1!AM$3:AN$100,2,0),"")</f>
        <v/>
      </c>
      <c r="N409" s="25" t="str">
        <f t="shared" si="10"/>
        <v xml:space="preserve"> </v>
      </c>
      <c r="T409"/>
    </row>
    <row r="410" spans="1:21" ht="45" x14ac:dyDescent="0.25">
      <c r="A410" s="109"/>
      <c r="B410" s="109"/>
      <c r="C410" s="11"/>
      <c r="D410" s="11"/>
      <c r="E410" s="14" t="s">
        <v>766</v>
      </c>
      <c r="G410" s="27">
        <f t="shared" si="9"/>
        <v>0</v>
      </c>
      <c r="L410" s="25" t="str">
        <f>IF(H410&gt;0,VLOOKUP(N410,Hoja1!AM$3:AN$100,2,0),"")</f>
        <v/>
      </c>
      <c r="N410" s="25" t="str">
        <f t="shared" si="10"/>
        <v xml:space="preserve"> </v>
      </c>
      <c r="T410"/>
    </row>
    <row r="411" spans="1:21" ht="20.25" x14ac:dyDescent="0.25">
      <c r="A411" s="109"/>
      <c r="B411" s="109"/>
      <c r="C411" s="109" t="s">
        <v>767</v>
      </c>
      <c r="D411" s="11"/>
      <c r="E411" s="10" t="s">
        <v>768</v>
      </c>
      <c r="G411" s="27">
        <f t="shared" si="9"/>
        <v>0</v>
      </c>
      <c r="L411" s="25" t="str">
        <f>IF(H411&gt;0,VLOOKUP(N411,Hoja1!AM$3:AN$100,2,0),"")</f>
        <v/>
      </c>
      <c r="N411" s="25" t="str">
        <f t="shared" si="10"/>
        <v xml:space="preserve"> </v>
      </c>
      <c r="T411"/>
    </row>
    <row r="412" spans="1:21" ht="45" x14ac:dyDescent="0.25">
      <c r="A412" s="109"/>
      <c r="B412" s="109"/>
      <c r="C412" s="109"/>
      <c r="D412" s="11" t="s">
        <v>769</v>
      </c>
      <c r="E412" s="6" t="s">
        <v>770</v>
      </c>
      <c r="G412" s="27">
        <f t="shared" si="9"/>
        <v>0</v>
      </c>
      <c r="H412" s="27" t="s">
        <v>819</v>
      </c>
      <c r="I412" s="27" t="s">
        <v>1248</v>
      </c>
      <c r="L412" s="25" t="e">
        <f>IF(H412&gt;0,VLOOKUP(N412,Hoja1!AM$3:AN$100,2,0),"")</f>
        <v>#N/A</v>
      </c>
      <c r="N412" s="25" t="str">
        <f t="shared" si="10"/>
        <v>Foto Planntas nativas estructuras</v>
      </c>
      <c r="T412"/>
    </row>
    <row r="413" spans="1:21" ht="120" x14ac:dyDescent="0.25">
      <c r="A413" s="109"/>
      <c r="B413" s="109"/>
      <c r="C413" s="109"/>
      <c r="D413" s="11" t="s">
        <v>771</v>
      </c>
      <c r="E413" s="6" t="s">
        <v>772</v>
      </c>
      <c r="F413" s="29"/>
      <c r="G413" s="27">
        <f t="shared" si="9"/>
        <v>0</v>
      </c>
      <c r="H413" s="27" t="s">
        <v>1046</v>
      </c>
      <c r="I413" s="27" t="s">
        <v>1050</v>
      </c>
      <c r="L413" s="25" t="e">
        <f>IF(H413&gt;0,VLOOKUP(N413,Hoja1!AM$3:AN$100,2,0),"")</f>
        <v>#N/A</v>
      </c>
      <c r="N413" s="25" t="str">
        <f t="shared" si="10"/>
        <v>Divulgación Revista Act I/E</v>
      </c>
      <c r="R413" t="s">
        <v>956</v>
      </c>
      <c r="S413" s="32" t="s">
        <v>1003</v>
      </c>
      <c r="T413"/>
    </row>
    <row r="414" spans="1:21" ht="30" x14ac:dyDescent="0.25">
      <c r="A414" s="109"/>
      <c r="B414" s="109"/>
      <c r="C414" s="109"/>
      <c r="D414" s="11" t="s">
        <v>773</v>
      </c>
      <c r="E414" s="6" t="s">
        <v>774</v>
      </c>
      <c r="G414" s="27">
        <f t="shared" si="9"/>
        <v>0</v>
      </c>
      <c r="H414" s="27" t="s">
        <v>819</v>
      </c>
      <c r="I414" s="27" t="s">
        <v>1249</v>
      </c>
      <c r="L414" s="25" t="e">
        <f>IF(H414&gt;0,VLOOKUP(N414,Hoja1!AM$3:AN$100,2,0),"")</f>
        <v>#N/A</v>
      </c>
      <c r="N414" s="25" t="str">
        <f t="shared" si="10"/>
        <v>Foto Danaus, Sonati</v>
      </c>
      <c r="T414"/>
    </row>
    <row r="415" spans="1:21" ht="20.25" x14ac:dyDescent="0.25">
      <c r="A415" s="109"/>
      <c r="B415" s="109"/>
      <c r="C415" s="109" t="s">
        <v>775</v>
      </c>
      <c r="D415" s="11"/>
      <c r="E415" s="10" t="s">
        <v>776</v>
      </c>
      <c r="G415" s="27">
        <f t="shared" si="9"/>
        <v>0</v>
      </c>
      <c r="L415" s="25" t="str">
        <f>IF(H415&gt;0,VLOOKUP(N415,Hoja1!AM$3:AN$100,2,0),"")</f>
        <v/>
      </c>
      <c r="N415" s="25" t="str">
        <f t="shared" si="10"/>
        <v xml:space="preserve"> </v>
      </c>
      <c r="T415"/>
    </row>
    <row r="416" spans="1:21" ht="90" x14ac:dyDescent="0.25">
      <c r="A416" s="109"/>
      <c r="B416" s="109"/>
      <c r="C416" s="109"/>
      <c r="D416" s="11" t="s">
        <v>777</v>
      </c>
      <c r="E416" s="6" t="s">
        <v>778</v>
      </c>
      <c r="G416" s="27">
        <f t="shared" si="9"/>
        <v>0</v>
      </c>
      <c r="H416" s="27" t="s">
        <v>1046</v>
      </c>
      <c r="I416" s="27" t="s">
        <v>1050</v>
      </c>
      <c r="L416" s="25" t="e">
        <f>IF(H416&gt;0,VLOOKUP(N416,Hoja1!AM$3:AN$100,2,0),"")</f>
        <v>#N/A</v>
      </c>
      <c r="N416" s="25" t="str">
        <f t="shared" si="10"/>
        <v>Divulgación Revista Act I/E</v>
      </c>
      <c r="Q416" t="s">
        <v>956</v>
      </c>
      <c r="S416" s="32" t="s">
        <v>1004</v>
      </c>
      <c r="T416" s="33">
        <v>1</v>
      </c>
      <c r="U416" s="36"/>
    </row>
    <row r="417" spans="1:20" ht="45" x14ac:dyDescent="0.25">
      <c r="A417" s="109"/>
      <c r="B417" s="109"/>
      <c r="C417" s="109"/>
      <c r="D417" s="11" t="s">
        <v>779</v>
      </c>
      <c r="E417" s="6" t="s">
        <v>780</v>
      </c>
      <c r="G417" s="27">
        <f t="shared" si="9"/>
        <v>1</v>
      </c>
      <c r="H417" s="27" t="s">
        <v>819</v>
      </c>
      <c r="I417" s="27" t="s">
        <v>1178</v>
      </c>
      <c r="J417" s="27" t="s">
        <v>1217</v>
      </c>
      <c r="L417" s="25" t="e">
        <f>IF(H417&gt;0,VLOOKUP(N417,Hoja1!AM$3:AN$100,2,0),"")</f>
        <v>#N/A</v>
      </c>
      <c r="N417" s="25" t="str">
        <f t="shared" si="10"/>
        <v>Foto Voluntariado</v>
      </c>
      <c r="T417"/>
    </row>
    <row r="418" spans="1:20" ht="45" x14ac:dyDescent="0.25">
      <c r="A418" s="109"/>
      <c r="B418" s="109"/>
      <c r="C418" s="109"/>
      <c r="D418" s="11" t="s">
        <v>781</v>
      </c>
      <c r="E418" s="6" t="s">
        <v>782</v>
      </c>
      <c r="G418" s="27">
        <f t="shared" si="9"/>
        <v>0</v>
      </c>
      <c r="H418" s="27" t="s">
        <v>884</v>
      </c>
      <c r="I418" s="27" t="s">
        <v>1250</v>
      </c>
      <c r="L418" s="25" t="e">
        <f>IF(H418&gt;0,VLOOKUP(N418,Hoja1!AM$3:AN$100,2,0),"")</f>
        <v>#N/A</v>
      </c>
      <c r="N418" s="25" t="str">
        <f t="shared" si="10"/>
        <v>Doc_Scan Afiliación ACM y otras organizaciones</v>
      </c>
      <c r="T418"/>
    </row>
    <row r="419" spans="1:20" ht="21.75" x14ac:dyDescent="0.25">
      <c r="A419" s="109"/>
      <c r="B419" s="102" t="s">
        <v>783</v>
      </c>
      <c r="C419" s="11"/>
      <c r="D419" s="11"/>
      <c r="E419" s="9" t="s">
        <v>784</v>
      </c>
      <c r="G419" s="27">
        <f t="shared" si="9"/>
        <v>0</v>
      </c>
      <c r="L419" s="25" t="str">
        <f>IF(H419&gt;0,VLOOKUP(N419,Hoja1!AM$3:AN$100,2,0),"")</f>
        <v/>
      </c>
      <c r="N419" s="25" t="str">
        <f t="shared" si="10"/>
        <v xml:space="preserve"> </v>
      </c>
      <c r="T419"/>
    </row>
    <row r="420" spans="1:20" ht="45" x14ac:dyDescent="0.25">
      <c r="A420" s="109"/>
      <c r="B420" s="103"/>
      <c r="C420" s="11"/>
      <c r="D420" s="11"/>
      <c r="E420" s="14" t="s">
        <v>785</v>
      </c>
      <c r="G420" s="27">
        <f t="shared" si="9"/>
        <v>0</v>
      </c>
      <c r="L420" s="25" t="str">
        <f>IF(H420&gt;0,VLOOKUP(N420,Hoja1!AM$3:AN$100,2,0),"")</f>
        <v/>
      </c>
      <c r="N420" s="25" t="str">
        <f t="shared" si="10"/>
        <v xml:space="preserve"> </v>
      </c>
      <c r="T420"/>
    </row>
    <row r="421" spans="1:20" ht="20.25" x14ac:dyDescent="0.25">
      <c r="A421" s="109"/>
      <c r="B421" s="103"/>
      <c r="C421" s="109" t="s">
        <v>786</v>
      </c>
      <c r="D421" s="11"/>
      <c r="E421" s="10" t="s">
        <v>787</v>
      </c>
      <c r="G421" s="27">
        <f t="shared" si="9"/>
        <v>0</v>
      </c>
      <c r="L421" s="25" t="str">
        <f>IF(H421&gt;0,VLOOKUP(N421,Hoja1!AM$3:AN$100,2,0),"")</f>
        <v/>
      </c>
      <c r="N421" s="25" t="str">
        <f t="shared" si="10"/>
        <v xml:space="preserve"> </v>
      </c>
      <c r="T421"/>
    </row>
    <row r="422" spans="1:20" ht="90" x14ac:dyDescent="0.25">
      <c r="A422" s="109"/>
      <c r="B422" s="103"/>
      <c r="C422" s="109"/>
      <c r="D422" s="11" t="s">
        <v>788</v>
      </c>
      <c r="E422" s="6" t="s">
        <v>789</v>
      </c>
      <c r="G422" s="27">
        <f t="shared" si="9"/>
        <v>0</v>
      </c>
      <c r="H422" s="27" t="s">
        <v>884</v>
      </c>
      <c r="I422" s="27" t="s">
        <v>1251</v>
      </c>
      <c r="L422" s="25" t="e">
        <f>IF(H422&gt;0,VLOOKUP(N422,Hoja1!AM$3:AN$100,2,0),"")</f>
        <v>#N/A</v>
      </c>
      <c r="M422" s="61" t="s">
        <v>1252</v>
      </c>
      <c r="N422" s="25" t="str">
        <f t="shared" si="10"/>
        <v xml:space="preserve">Doc_Scan Recetas </v>
      </c>
      <c r="T422"/>
    </row>
    <row r="423" spans="1:20" ht="43.15" customHeight="1" x14ac:dyDescent="0.25">
      <c r="A423" s="109"/>
      <c r="B423" s="103"/>
      <c r="C423" s="109"/>
      <c r="D423" s="102" t="s">
        <v>790</v>
      </c>
      <c r="E423" s="102" t="s">
        <v>791</v>
      </c>
      <c r="G423" s="27">
        <f t="shared" si="9"/>
        <v>0</v>
      </c>
      <c r="H423" s="27" t="s">
        <v>820</v>
      </c>
      <c r="I423" s="27" t="s">
        <v>822</v>
      </c>
      <c r="L423" s="25" t="str">
        <f>IF(H423&gt;0,VLOOKUP(N423,Hoja1!AM$3:AN$100,2,0),"")</f>
        <v>GA-01-02</v>
      </c>
      <c r="N423" s="25" t="str">
        <f t="shared" si="10"/>
        <v>Política Compras</v>
      </c>
      <c r="T423"/>
    </row>
    <row r="424" spans="1:20" ht="30" x14ac:dyDescent="0.25">
      <c r="A424" s="109"/>
      <c r="B424" s="103"/>
      <c r="C424" s="109"/>
      <c r="D424" s="103"/>
      <c r="E424" s="103"/>
      <c r="H424" s="27" t="s">
        <v>1091</v>
      </c>
      <c r="I424" s="27" t="s">
        <v>1227</v>
      </c>
      <c r="N424" s="25" t="str">
        <f t="shared" si="10"/>
        <v>Reporte_Sistema Consumos Productos</v>
      </c>
      <c r="T424"/>
    </row>
    <row r="425" spans="1:20" ht="45" x14ac:dyDescent="0.25">
      <c r="A425" s="109"/>
      <c r="B425" s="103"/>
      <c r="C425" s="109"/>
      <c r="D425" s="103"/>
      <c r="E425" s="103"/>
      <c r="H425" s="27" t="s">
        <v>884</v>
      </c>
      <c r="I425" s="27" t="s">
        <v>1254</v>
      </c>
      <c r="N425" s="25" t="str">
        <f t="shared" si="10"/>
        <v>Doc_Scan Semáforo Consumo Marítimo</v>
      </c>
      <c r="T425"/>
    </row>
    <row r="426" spans="1:20" ht="45" x14ac:dyDescent="0.25">
      <c r="A426" s="109"/>
      <c r="B426" s="103"/>
      <c r="C426" s="109"/>
      <c r="D426" s="104"/>
      <c r="E426" s="104"/>
      <c r="H426" s="27" t="s">
        <v>884</v>
      </c>
      <c r="I426" s="27" t="s">
        <v>1349</v>
      </c>
      <c r="N426" s="25" t="str">
        <f t="shared" si="10"/>
        <v>Doc_Scan Proceso para la producción y conservación</v>
      </c>
      <c r="T426"/>
    </row>
    <row r="427" spans="1:20" ht="45" x14ac:dyDescent="0.25">
      <c r="A427" s="109"/>
      <c r="B427" s="103"/>
      <c r="C427" s="109"/>
      <c r="D427" s="11" t="s">
        <v>792</v>
      </c>
      <c r="E427" s="6" t="s">
        <v>793</v>
      </c>
      <c r="F427" s="29"/>
      <c r="G427" s="27">
        <f t="shared" si="9"/>
        <v>0</v>
      </c>
      <c r="H427" s="27" t="s">
        <v>884</v>
      </c>
      <c r="I427" s="27" t="s">
        <v>1235</v>
      </c>
      <c r="L427" s="25" t="e">
        <f>IF(H427&gt;0,VLOOKUP(N427,Hoja1!AM$3:AN$100,2,0),"")</f>
        <v>#N/A</v>
      </c>
      <c r="N427" s="25" t="str">
        <f t="shared" si="10"/>
        <v>Doc_Scan Lista Asistencia</v>
      </c>
      <c r="T427"/>
    </row>
    <row r="428" spans="1:20" ht="20.25" x14ac:dyDescent="0.25">
      <c r="A428" s="109"/>
      <c r="B428" s="103"/>
      <c r="C428" s="109" t="s">
        <v>794</v>
      </c>
      <c r="D428" s="11"/>
      <c r="E428" s="10" t="s">
        <v>795</v>
      </c>
      <c r="G428" s="27">
        <f t="shared" si="9"/>
        <v>0</v>
      </c>
      <c r="L428" s="25" t="str">
        <f>IF(H428&gt;0,VLOOKUP(N428,Hoja1!AM$3:AN$100,2,0),"")</f>
        <v/>
      </c>
      <c r="N428" s="25" t="str">
        <f t="shared" si="10"/>
        <v xml:space="preserve"> </v>
      </c>
      <c r="T428"/>
    </row>
    <row r="429" spans="1:20" ht="30" x14ac:dyDescent="0.25">
      <c r="A429" s="109"/>
      <c r="B429" s="103"/>
      <c r="C429" s="109"/>
      <c r="D429" s="11" t="s">
        <v>796</v>
      </c>
      <c r="E429" s="6" t="s">
        <v>797</v>
      </c>
      <c r="G429" s="27">
        <f t="shared" si="9"/>
        <v>0</v>
      </c>
      <c r="H429" s="27" t="s">
        <v>821</v>
      </c>
      <c r="I429" s="27" t="s">
        <v>1255</v>
      </c>
      <c r="L429" s="25" t="str">
        <f>IF(H429&gt;0,VLOOKUP(N429,Hoja1!AM$3:AN$100,2,0),"")</f>
        <v>PG-GA-05</v>
      </c>
      <c r="N429" s="25" t="str">
        <f t="shared" si="10"/>
        <v>Programa Planeación Paisajístico</v>
      </c>
      <c r="T429"/>
    </row>
    <row r="430" spans="1:20" ht="90" x14ac:dyDescent="0.25">
      <c r="A430" s="109"/>
      <c r="B430" s="103"/>
      <c r="C430" s="109"/>
      <c r="D430" s="11" t="s">
        <v>798</v>
      </c>
      <c r="E430" s="6" t="s">
        <v>799</v>
      </c>
      <c r="G430" s="27">
        <f t="shared" si="9"/>
        <v>0</v>
      </c>
      <c r="H430" s="27" t="s">
        <v>821</v>
      </c>
      <c r="I430" s="27" t="s">
        <v>1255</v>
      </c>
      <c r="L430" s="25" t="str">
        <f>IF(H430&gt;0,VLOOKUP(N430,Hoja1!AM$3:AN$100,2,0),"")</f>
        <v>PG-GA-05</v>
      </c>
      <c r="N430" s="25" t="str">
        <f t="shared" si="10"/>
        <v>Programa Planeación Paisajístico</v>
      </c>
      <c r="R430" t="s">
        <v>956</v>
      </c>
      <c r="S430" s="32" t="s">
        <v>1005</v>
      </c>
      <c r="T430"/>
    </row>
    <row r="431" spans="1:20" ht="30" x14ac:dyDescent="0.25">
      <c r="A431" s="109"/>
      <c r="B431" s="103"/>
      <c r="C431" s="60"/>
      <c r="D431" s="60"/>
      <c r="E431" s="6"/>
      <c r="H431" s="27" t="s">
        <v>884</v>
      </c>
      <c r="I431" s="27" t="s">
        <v>1257</v>
      </c>
      <c r="N431" s="25" t="str">
        <f t="shared" si="10"/>
        <v>Doc_Scan Lista Plantas Nativas</v>
      </c>
      <c r="T431"/>
    </row>
    <row r="432" spans="1:20" x14ac:dyDescent="0.25">
      <c r="A432" s="109"/>
      <c r="B432" s="103"/>
      <c r="C432" s="60"/>
      <c r="D432" s="60"/>
      <c r="E432" s="6"/>
      <c r="H432" s="27" t="s">
        <v>1126</v>
      </c>
      <c r="I432" s="27" t="s">
        <v>1258</v>
      </c>
      <c r="N432" s="25" t="str">
        <f t="shared" si="10"/>
        <v>Reporte Plantas Willlow</v>
      </c>
      <c r="T432"/>
    </row>
    <row r="433" spans="1:21" ht="20.25" x14ac:dyDescent="0.25">
      <c r="A433" s="109"/>
      <c r="B433" s="103"/>
      <c r="C433" s="102" t="s">
        <v>800</v>
      </c>
      <c r="D433" s="11"/>
      <c r="E433" s="10" t="s">
        <v>801</v>
      </c>
      <c r="G433" s="27">
        <f t="shared" si="9"/>
        <v>0</v>
      </c>
      <c r="L433" s="25" t="str">
        <f>IF(H433&gt;0,VLOOKUP(N433,Hoja1!AM$3:AN$100,2,0),"")</f>
        <v/>
      </c>
      <c r="N433" s="25" t="str">
        <f t="shared" si="10"/>
        <v xml:space="preserve"> </v>
      </c>
      <c r="T433"/>
    </row>
    <row r="434" spans="1:21" ht="57.6" customHeight="1" x14ac:dyDescent="0.25">
      <c r="A434" s="109"/>
      <c r="B434" s="103"/>
      <c r="C434" s="103"/>
      <c r="D434" s="58" t="s">
        <v>802</v>
      </c>
      <c r="E434" s="58" t="s">
        <v>803</v>
      </c>
      <c r="G434" s="27">
        <f t="shared" si="9"/>
        <v>0</v>
      </c>
      <c r="H434" s="27" t="s">
        <v>820</v>
      </c>
      <c r="I434" s="27" t="s">
        <v>822</v>
      </c>
      <c r="L434" s="25" t="str">
        <f>IF(H434&gt;0,VLOOKUP(N434,Hoja1!AM$3:AN$100,2,0),"")</f>
        <v>GA-01-02</v>
      </c>
      <c r="N434" s="25" t="str">
        <f t="shared" si="10"/>
        <v>Política Compras</v>
      </c>
      <c r="T434"/>
    </row>
    <row r="435" spans="1:21" ht="105" x14ac:dyDescent="0.25">
      <c r="A435" s="109"/>
      <c r="B435" s="103"/>
      <c r="C435" s="103"/>
      <c r="D435" s="102" t="s">
        <v>804</v>
      </c>
      <c r="E435" s="102" t="s">
        <v>805</v>
      </c>
      <c r="G435" s="27">
        <f t="shared" si="9"/>
        <v>0</v>
      </c>
      <c r="H435" s="27" t="s">
        <v>1046</v>
      </c>
      <c r="I435" s="27" t="s">
        <v>1048</v>
      </c>
      <c r="L435" s="25" t="e">
        <f>IF(H435&gt;0,VLOOKUP(N435,Hoja1!AM$3:AN$100,2,0),"")</f>
        <v>#N/A</v>
      </c>
      <c r="N435" s="25" t="str">
        <f t="shared" si="10"/>
        <v>Divulgación Facebook</v>
      </c>
      <c r="Q435" t="s">
        <v>956</v>
      </c>
      <c r="S435" s="32" t="s">
        <v>1006</v>
      </c>
      <c r="T435" s="33">
        <v>2</v>
      </c>
      <c r="U435" s="36"/>
    </row>
    <row r="436" spans="1:21" ht="45" x14ac:dyDescent="0.25">
      <c r="A436" s="109"/>
      <c r="B436" s="103"/>
      <c r="C436" s="103"/>
      <c r="D436" s="103"/>
      <c r="E436" s="103"/>
      <c r="H436" s="27" t="s">
        <v>819</v>
      </c>
      <c r="I436" s="27" t="s">
        <v>1259</v>
      </c>
      <c r="N436" s="25" t="str">
        <f t="shared" si="10"/>
        <v>Foto Letreros no alimentar animales</v>
      </c>
      <c r="T436" s="41"/>
      <c r="U436" s="42"/>
    </row>
    <row r="437" spans="1:21" ht="30" x14ac:dyDescent="0.25">
      <c r="A437" s="109"/>
      <c r="B437" s="103"/>
      <c r="C437" s="103"/>
      <c r="D437" s="104"/>
      <c r="E437" s="104"/>
      <c r="H437" s="27" t="s">
        <v>1060</v>
      </c>
      <c r="I437" s="27" t="s">
        <v>1119</v>
      </c>
      <c r="N437" s="25" t="str">
        <f t="shared" si="10"/>
        <v>Plan Gestión Sostenible</v>
      </c>
      <c r="T437" s="41"/>
      <c r="U437" s="42"/>
    </row>
    <row r="438" spans="1:21" ht="60" x14ac:dyDescent="0.25">
      <c r="A438" s="109"/>
      <c r="B438" s="103"/>
      <c r="C438" s="103"/>
      <c r="D438" s="102" t="s">
        <v>806</v>
      </c>
      <c r="E438" s="102" t="s">
        <v>807</v>
      </c>
      <c r="G438" s="27">
        <f t="shared" si="9"/>
        <v>0</v>
      </c>
      <c r="H438" s="27" t="s">
        <v>883</v>
      </c>
      <c r="I438" s="27" t="s">
        <v>1260</v>
      </c>
      <c r="L438" s="25" t="str">
        <f>IF(H438&gt;0,VLOOKUP(N438,Hoja1!AM$3:AN$100,2,0),"")</f>
        <v>PR-GA-04</v>
      </c>
      <c r="N438" s="25" t="str">
        <f t="shared" si="10"/>
        <v>Procedimiento Denuncias Ambientales y de Patrimonio Cultural</v>
      </c>
      <c r="T438"/>
    </row>
    <row r="439" spans="1:21" ht="60" x14ac:dyDescent="0.25">
      <c r="A439" s="60"/>
      <c r="B439" s="104"/>
      <c r="C439" s="104"/>
      <c r="D439" s="104"/>
      <c r="E439" s="104"/>
      <c r="H439" s="27" t="s">
        <v>847</v>
      </c>
      <c r="I439" s="27" t="s">
        <v>1260</v>
      </c>
      <c r="N439" s="25" t="str">
        <f t="shared" si="10"/>
        <v>Registro Denuncias Ambientales y de Patrimonio Cultural</v>
      </c>
      <c r="T439"/>
    </row>
    <row r="440" spans="1:21" ht="27" x14ac:dyDescent="0.25">
      <c r="A440" s="113">
        <v>4</v>
      </c>
      <c r="B440" s="17"/>
      <c r="C440" s="17"/>
      <c r="D440" s="17"/>
      <c r="E440" s="2" t="s">
        <v>236</v>
      </c>
      <c r="G440" s="27">
        <f t="shared" si="9"/>
        <v>0</v>
      </c>
      <c r="L440" s="25" t="str">
        <f>IF(H440&gt;0,VLOOKUP(N440,Hoja1!AM$3:AN$100,2,0),"")</f>
        <v/>
      </c>
      <c r="N440" s="25" t="str">
        <f t="shared" si="10"/>
        <v xml:space="preserve"> </v>
      </c>
      <c r="T440"/>
    </row>
    <row r="441" spans="1:21" ht="21.75" x14ac:dyDescent="0.25">
      <c r="A441" s="113"/>
      <c r="B441" s="110" t="s">
        <v>454</v>
      </c>
      <c r="C441" s="17"/>
      <c r="D441" s="17"/>
      <c r="E441" s="3" t="s">
        <v>237</v>
      </c>
      <c r="G441" s="27">
        <f t="shared" si="9"/>
        <v>0</v>
      </c>
      <c r="L441" s="25" t="str">
        <f>IF(H441&gt;0,VLOOKUP(N441,Hoja1!AM$3:AN$100,2,0),"")</f>
        <v/>
      </c>
      <c r="N441" s="25" t="str">
        <f t="shared" si="10"/>
        <v xml:space="preserve"> </v>
      </c>
      <c r="T441"/>
    </row>
    <row r="442" spans="1:21" ht="45" x14ac:dyDescent="0.25">
      <c r="A442" s="113"/>
      <c r="B442" s="111"/>
      <c r="C442" s="17"/>
      <c r="D442" s="17"/>
      <c r="E442" s="4" t="s">
        <v>2</v>
      </c>
      <c r="G442" s="27">
        <f t="shared" si="9"/>
        <v>0</v>
      </c>
      <c r="L442" s="25" t="str">
        <f>IF(H442&gt;0,VLOOKUP(N442,Hoja1!AM$3:AN$100,2,0),"")</f>
        <v/>
      </c>
      <c r="N442" s="25" t="str">
        <f t="shared" si="10"/>
        <v xml:space="preserve"> </v>
      </c>
      <c r="T442"/>
    </row>
    <row r="443" spans="1:21" ht="40.5" x14ac:dyDescent="0.25">
      <c r="A443" s="113"/>
      <c r="B443" s="111"/>
      <c r="C443" s="110" t="s">
        <v>357</v>
      </c>
      <c r="D443" s="17"/>
      <c r="E443" s="5" t="s">
        <v>238</v>
      </c>
      <c r="G443" s="27">
        <f t="shared" si="9"/>
        <v>0</v>
      </c>
      <c r="L443" s="25" t="str">
        <f>IF(H443&gt;0,VLOOKUP(N443,Hoja1!AM$3:AN$100,2,0),"")</f>
        <v/>
      </c>
      <c r="N443" s="25" t="str">
        <f t="shared" si="10"/>
        <v xml:space="preserve"> </v>
      </c>
      <c r="T443"/>
    </row>
    <row r="444" spans="1:21" ht="105" x14ac:dyDescent="0.25">
      <c r="A444" s="113"/>
      <c r="B444" s="111"/>
      <c r="C444" s="111"/>
      <c r="D444" s="110" t="s">
        <v>396</v>
      </c>
      <c r="E444" s="102" t="s">
        <v>814</v>
      </c>
      <c r="G444" s="27">
        <f t="shared" si="9"/>
        <v>0</v>
      </c>
      <c r="H444" s="27" t="s">
        <v>821</v>
      </c>
      <c r="I444" s="27" t="s">
        <v>1110</v>
      </c>
      <c r="L444" s="25" t="e">
        <f>IF(H444&gt;0,VLOOKUP(N444,Hoja1!AM$3:AN$100,2,0),"")</f>
        <v>#N/A</v>
      </c>
      <c r="N444" s="25" t="str">
        <f t="shared" si="10"/>
        <v>Programa Mantenimiento Instalaciones / Infraestructura</v>
      </c>
      <c r="Q444" t="s">
        <v>956</v>
      </c>
      <c r="S444" s="32" t="s">
        <v>1008</v>
      </c>
      <c r="T444" s="33">
        <v>2</v>
      </c>
      <c r="U444" s="36"/>
    </row>
    <row r="445" spans="1:21" ht="30" x14ac:dyDescent="0.25">
      <c r="A445" s="113"/>
      <c r="B445" s="111"/>
      <c r="C445" s="111"/>
      <c r="D445" s="111"/>
      <c r="E445" s="103"/>
      <c r="H445" s="27" t="s">
        <v>835</v>
      </c>
      <c r="I445" s="27" t="s">
        <v>857</v>
      </c>
      <c r="N445" s="25" t="str">
        <f t="shared" si="10"/>
        <v>Instructivo Lavado piscina caliente</v>
      </c>
      <c r="T445" s="41"/>
      <c r="U445" s="42"/>
    </row>
    <row r="446" spans="1:21" ht="43.15" customHeight="1" x14ac:dyDescent="0.25">
      <c r="A446" s="113"/>
      <c r="B446" s="111"/>
      <c r="C446" s="111"/>
      <c r="D446" s="110" t="s">
        <v>397</v>
      </c>
      <c r="E446" s="102" t="s">
        <v>239</v>
      </c>
      <c r="G446" s="27">
        <f t="shared" si="9"/>
        <v>0</v>
      </c>
      <c r="H446" s="27" t="s">
        <v>884</v>
      </c>
      <c r="I446" s="27" t="s">
        <v>1262</v>
      </c>
      <c r="L446" s="25" t="e">
        <f>IF(H446&gt;0,VLOOKUP(N446,Hoja1!AM$3:AN$100,2,0),"")</f>
        <v>#N/A</v>
      </c>
      <c r="N446" s="25" t="str">
        <f t="shared" si="10"/>
        <v>Doc_Scan Ficha Técnica</v>
      </c>
      <c r="T446"/>
    </row>
    <row r="447" spans="1:21" ht="30" x14ac:dyDescent="0.25">
      <c r="A447" s="113"/>
      <c r="B447" s="111"/>
      <c r="C447" s="111"/>
      <c r="D447" s="111"/>
      <c r="E447" s="103"/>
      <c r="H447" s="27" t="s">
        <v>884</v>
      </c>
      <c r="I447" s="27" t="s">
        <v>1265</v>
      </c>
      <c r="N447" s="25" t="str">
        <f t="shared" si="10"/>
        <v>Doc_Scan Ficha Técnica Mobiliario</v>
      </c>
      <c r="T447"/>
    </row>
    <row r="448" spans="1:21" ht="30" x14ac:dyDescent="0.25">
      <c r="A448" s="113"/>
      <c r="B448" s="111"/>
      <c r="C448" s="112"/>
      <c r="D448" s="112"/>
      <c r="E448" s="104"/>
      <c r="H448" s="27" t="s">
        <v>884</v>
      </c>
      <c r="I448" s="27" t="s">
        <v>1264</v>
      </c>
      <c r="N448" s="25" t="str">
        <f t="shared" si="10"/>
        <v>Doc_Scan Ficha Técnica Equipos</v>
      </c>
      <c r="T448"/>
    </row>
    <row r="449" spans="1:21" ht="20.25" x14ac:dyDescent="0.25">
      <c r="A449" s="113"/>
      <c r="B449" s="111"/>
      <c r="C449" s="110" t="s">
        <v>358</v>
      </c>
      <c r="D449" s="17"/>
      <c r="E449" s="5" t="s">
        <v>240</v>
      </c>
      <c r="G449" s="27">
        <f t="shared" si="9"/>
        <v>0</v>
      </c>
      <c r="L449" s="25" t="str">
        <f>IF(H449&gt;0,VLOOKUP(N449,Hoja1!AM$3:AN$100,2,0),"")</f>
        <v/>
      </c>
      <c r="N449" s="25" t="str">
        <f t="shared" si="10"/>
        <v xml:space="preserve"> </v>
      </c>
      <c r="T449"/>
    </row>
    <row r="450" spans="1:21" ht="60" x14ac:dyDescent="0.25">
      <c r="A450" s="113"/>
      <c r="B450" s="111"/>
      <c r="C450" s="111"/>
      <c r="D450" s="17" t="s">
        <v>398</v>
      </c>
      <c r="E450" s="6" t="s">
        <v>241</v>
      </c>
      <c r="G450" s="27">
        <f t="shared" si="9"/>
        <v>0</v>
      </c>
      <c r="H450" s="27" t="s">
        <v>883</v>
      </c>
      <c r="I450" s="27" t="s">
        <v>1266</v>
      </c>
      <c r="L450" s="25" t="str">
        <f>IF(H450&gt;0,VLOOKUP(N450,Hoja1!AM$3:AN$100,2,0),"")</f>
        <v>PR-GA-XX</v>
      </c>
      <c r="N450" s="25" t="str">
        <f t="shared" si="10"/>
        <v>Procedimiento Limpieza Piscinas</v>
      </c>
      <c r="Q450" t="s">
        <v>956</v>
      </c>
      <c r="S450" s="32" t="s">
        <v>1009</v>
      </c>
      <c r="T450" s="33">
        <v>1</v>
      </c>
      <c r="U450" s="36"/>
    </row>
    <row r="451" spans="1:21" ht="30" x14ac:dyDescent="0.25">
      <c r="A451" s="113"/>
      <c r="B451" s="111"/>
      <c r="C451" s="111"/>
      <c r="D451" s="59"/>
      <c r="E451" s="6"/>
      <c r="H451" s="27" t="s">
        <v>847</v>
      </c>
      <c r="I451" s="27" t="s">
        <v>1267</v>
      </c>
      <c r="N451" s="25" t="str">
        <f t="shared" si="10"/>
        <v>Registro Control Piscina Termal</v>
      </c>
      <c r="U451" s="36"/>
    </row>
    <row r="452" spans="1:21" ht="57.6" customHeight="1" x14ac:dyDescent="0.25">
      <c r="A452" s="113"/>
      <c r="B452" s="111"/>
      <c r="C452" s="111"/>
      <c r="D452" s="110" t="s">
        <v>399</v>
      </c>
      <c r="E452" s="102" t="s">
        <v>242</v>
      </c>
      <c r="G452" s="27">
        <f t="shared" si="9"/>
        <v>0</v>
      </c>
      <c r="H452" s="27" t="s">
        <v>883</v>
      </c>
      <c r="I452" s="27" t="s">
        <v>1266</v>
      </c>
      <c r="L452" s="25" t="str">
        <f>IF(H452&gt;0,VLOOKUP(N452,Hoja1!AM$3:AN$100,2,0),"")</f>
        <v>PR-GA-XX</v>
      </c>
      <c r="N452" s="25" t="str">
        <f t="shared" si="10"/>
        <v>Procedimiento Limpieza Piscinas</v>
      </c>
      <c r="Q452" t="s">
        <v>956</v>
      </c>
      <c r="S452" s="32" t="s">
        <v>1010</v>
      </c>
      <c r="T452" s="33">
        <v>1</v>
      </c>
      <c r="U452" s="36"/>
    </row>
    <row r="453" spans="1:21" ht="30" x14ac:dyDescent="0.25">
      <c r="A453" s="113"/>
      <c r="B453" s="111"/>
      <c r="C453" s="112"/>
      <c r="D453" s="112"/>
      <c r="E453" s="104"/>
      <c r="H453" s="27" t="s">
        <v>847</v>
      </c>
      <c r="I453" s="27" t="s">
        <v>1270</v>
      </c>
      <c r="N453" s="25" t="str">
        <f t="shared" si="10"/>
        <v>Registro Control Piscinas Frías</v>
      </c>
      <c r="T453" s="41"/>
      <c r="U453" s="42"/>
    </row>
    <row r="454" spans="1:21" ht="20.25" x14ac:dyDescent="0.25">
      <c r="A454" s="113"/>
      <c r="B454" s="111"/>
      <c r="C454" s="113" t="s">
        <v>359</v>
      </c>
      <c r="D454" s="17"/>
      <c r="E454" s="5" t="s">
        <v>243</v>
      </c>
      <c r="G454" s="27">
        <f t="shared" si="9"/>
        <v>0</v>
      </c>
      <c r="L454" s="25" t="str">
        <f>IF(H454&gt;0,VLOOKUP(N454,Hoja1!AM$3:AN$100,2,0),"")</f>
        <v/>
      </c>
      <c r="N454" s="25" t="str">
        <f t="shared" si="10"/>
        <v xml:space="preserve"> </v>
      </c>
      <c r="T454"/>
    </row>
    <row r="455" spans="1:21" ht="135" x14ac:dyDescent="0.25">
      <c r="A455" s="113"/>
      <c r="B455" s="111"/>
      <c r="C455" s="113"/>
      <c r="D455" s="17" t="s">
        <v>400</v>
      </c>
      <c r="E455" s="6" t="s">
        <v>244</v>
      </c>
      <c r="G455" s="27">
        <f t="shared" si="9"/>
        <v>0</v>
      </c>
      <c r="H455" s="27" t="s">
        <v>1071</v>
      </c>
      <c r="I455" s="27" t="s">
        <v>1072</v>
      </c>
      <c r="L455" s="25" t="e">
        <f>IF(H455&gt;0,VLOOKUP(N455,Hoja1!AM$3:AN$100,2,0),"")</f>
        <v>#N/A</v>
      </c>
      <c r="N455" s="25" t="str">
        <f t="shared" si="10"/>
        <v>Cronograma Análisis</v>
      </c>
      <c r="Q455" t="s">
        <v>956</v>
      </c>
      <c r="S455" s="32" t="s">
        <v>1011</v>
      </c>
      <c r="T455" s="33">
        <v>4</v>
      </c>
      <c r="U455" s="36"/>
    </row>
    <row r="456" spans="1:21" ht="20.25" x14ac:dyDescent="0.25">
      <c r="A456" s="113"/>
      <c r="B456" s="111"/>
      <c r="C456" s="110" t="s">
        <v>360</v>
      </c>
      <c r="D456" s="17"/>
      <c r="E456" s="5" t="s">
        <v>245</v>
      </c>
      <c r="G456" s="27">
        <f t="shared" ref="G456:G548" si="11">COUNTIF(J456:K456,"=*")</f>
        <v>0</v>
      </c>
      <c r="L456" s="25" t="str">
        <f>IF(H456&gt;0,VLOOKUP(N456,Hoja1!AM$3:AN$100,2,0),"")</f>
        <v/>
      </c>
      <c r="N456" s="25" t="str">
        <f t="shared" si="10"/>
        <v xml:space="preserve"> </v>
      </c>
      <c r="T456"/>
    </row>
    <row r="457" spans="1:21" ht="57.6" customHeight="1" x14ac:dyDescent="0.25">
      <c r="A457" s="113"/>
      <c r="B457" s="111"/>
      <c r="C457" s="111"/>
      <c r="D457" s="110" t="s">
        <v>401</v>
      </c>
      <c r="E457" s="102" t="s">
        <v>246</v>
      </c>
      <c r="G457" s="27">
        <f t="shared" si="11"/>
        <v>0</v>
      </c>
      <c r="H457" s="27" t="s">
        <v>1071</v>
      </c>
      <c r="I457" s="27" t="s">
        <v>1072</v>
      </c>
      <c r="L457" s="25" t="e">
        <f>IF(H457&gt;0,VLOOKUP(N457,Hoja1!AM$3:AN$100,2,0),"")</f>
        <v>#N/A</v>
      </c>
      <c r="N457" s="25" t="str">
        <f t="shared" ref="N457:N550" si="12">CONCATENATE(H457," ",I457)</f>
        <v>Cronograma Análisis</v>
      </c>
      <c r="T457"/>
    </row>
    <row r="458" spans="1:21" x14ac:dyDescent="0.25">
      <c r="A458" s="113"/>
      <c r="B458" s="111"/>
      <c r="C458" s="111"/>
      <c r="D458" s="111"/>
      <c r="E458" s="103"/>
      <c r="H458" s="27" t="s">
        <v>884</v>
      </c>
      <c r="I458" s="27" t="s">
        <v>1197</v>
      </c>
      <c r="N458" s="25" t="str">
        <f t="shared" si="12"/>
        <v>Doc_Scan Consesión Agua</v>
      </c>
      <c r="T458"/>
    </row>
    <row r="459" spans="1:21" ht="30" x14ac:dyDescent="0.25">
      <c r="A459" s="113"/>
      <c r="B459" s="112"/>
      <c r="C459" s="112"/>
      <c r="D459" s="112"/>
      <c r="E459" s="104"/>
      <c r="H459" s="27" t="s">
        <v>1072</v>
      </c>
      <c r="I459" s="27" t="s">
        <v>1272</v>
      </c>
      <c r="N459" s="25" t="str">
        <f t="shared" si="12"/>
        <v>Análisis Piscinas Termales</v>
      </c>
      <c r="T459"/>
    </row>
    <row r="460" spans="1:21" ht="21.75" x14ac:dyDescent="0.25">
      <c r="A460" s="113"/>
      <c r="B460" s="113" t="s">
        <v>455</v>
      </c>
      <c r="C460" s="17"/>
      <c r="D460" s="17"/>
      <c r="E460" s="3" t="s">
        <v>247</v>
      </c>
      <c r="G460" s="27">
        <f t="shared" si="11"/>
        <v>0</v>
      </c>
      <c r="L460" s="25" t="str">
        <f>IF(H460&gt;0,VLOOKUP(N460,Hoja1!AM$3:AN$100,2,0),"")</f>
        <v/>
      </c>
      <c r="N460" s="25" t="str">
        <f t="shared" si="12"/>
        <v xml:space="preserve"> </v>
      </c>
      <c r="T460"/>
    </row>
    <row r="461" spans="1:21" ht="60" x14ac:dyDescent="0.25">
      <c r="A461" s="113"/>
      <c r="B461" s="113"/>
      <c r="C461" s="17"/>
      <c r="D461" s="17"/>
      <c r="E461" s="4" t="s">
        <v>248</v>
      </c>
      <c r="G461" s="27">
        <f t="shared" si="11"/>
        <v>0</v>
      </c>
      <c r="L461" s="25" t="str">
        <f>IF(H461&gt;0,VLOOKUP(N461,Hoja1!AM$3:AN$100,2,0),"")</f>
        <v/>
      </c>
      <c r="N461" s="25" t="str">
        <f t="shared" si="12"/>
        <v xml:space="preserve"> </v>
      </c>
      <c r="T461"/>
    </row>
    <row r="462" spans="1:21" ht="20.25" x14ac:dyDescent="0.25">
      <c r="A462" s="113"/>
      <c r="B462" s="113"/>
      <c r="C462" s="113" t="s">
        <v>362</v>
      </c>
      <c r="D462" s="17"/>
      <c r="E462" s="5" t="s">
        <v>249</v>
      </c>
      <c r="G462" s="27">
        <f t="shared" si="11"/>
        <v>0</v>
      </c>
      <c r="L462" s="25" t="str">
        <f>IF(H462&gt;0,VLOOKUP(N462,Hoja1!AM$3:AN$100,2,0),"")</f>
        <v/>
      </c>
      <c r="N462" s="25" t="str">
        <f t="shared" si="12"/>
        <v xml:space="preserve"> </v>
      </c>
      <c r="T462"/>
    </row>
    <row r="463" spans="1:21" ht="45" x14ac:dyDescent="0.25">
      <c r="A463" s="113"/>
      <c r="B463" s="113"/>
      <c r="C463" s="113"/>
      <c r="D463" s="17" t="s">
        <v>402</v>
      </c>
      <c r="E463" s="6" t="s">
        <v>250</v>
      </c>
      <c r="G463" s="27">
        <f t="shared" si="11"/>
        <v>0</v>
      </c>
      <c r="H463" s="27" t="s">
        <v>819</v>
      </c>
      <c r="I463" s="27" t="s">
        <v>1273</v>
      </c>
      <c r="L463" s="25" t="e">
        <f>IF(H463&gt;0,VLOOKUP(N463,Hoja1!AM$3:AN$100,2,0),"")</f>
        <v>#N/A</v>
      </c>
      <c r="N463" s="25" t="str">
        <f t="shared" si="12"/>
        <v>Foto Rotulo Cambio Ropa de cama y Toallas</v>
      </c>
      <c r="T463"/>
    </row>
    <row r="464" spans="1:21" ht="20.25" x14ac:dyDescent="0.25">
      <c r="A464" s="113"/>
      <c r="B464" s="113"/>
      <c r="C464" s="110" t="s">
        <v>361</v>
      </c>
      <c r="D464" s="17"/>
      <c r="E464" s="5" t="s">
        <v>251</v>
      </c>
      <c r="G464" s="27">
        <f t="shared" si="11"/>
        <v>0</v>
      </c>
      <c r="L464" s="25" t="str">
        <f>IF(H464&gt;0,VLOOKUP(N464,Hoja1!AM$3:AN$100,2,0),"")</f>
        <v/>
      </c>
      <c r="N464" s="25" t="str">
        <f t="shared" si="12"/>
        <v xml:space="preserve"> </v>
      </c>
      <c r="T464"/>
    </row>
    <row r="465" spans="1:21" ht="43.15" customHeight="1" x14ac:dyDescent="0.25">
      <c r="A465" s="113"/>
      <c r="B465" s="113"/>
      <c r="C465" s="111"/>
      <c r="D465" s="110" t="s">
        <v>403</v>
      </c>
      <c r="E465" s="102" t="s">
        <v>252</v>
      </c>
      <c r="G465" s="27">
        <f t="shared" si="11"/>
        <v>0</v>
      </c>
      <c r="H465" s="27" t="s">
        <v>1071</v>
      </c>
      <c r="I465" s="27" t="s">
        <v>1072</v>
      </c>
      <c r="L465" s="25" t="e">
        <f>IF(H465&gt;0,VLOOKUP(N465,Hoja1!AM$3:AN$100,2,0),"")</f>
        <v>#N/A</v>
      </c>
      <c r="N465" s="25" t="str">
        <f t="shared" si="12"/>
        <v>Cronograma Análisis</v>
      </c>
      <c r="T465"/>
    </row>
    <row r="466" spans="1:21" x14ac:dyDescent="0.25">
      <c r="A466" s="113"/>
      <c r="B466" s="113"/>
      <c r="C466" s="112"/>
      <c r="D466" s="112"/>
      <c r="E466" s="104"/>
      <c r="H466" s="27" t="s">
        <v>1072</v>
      </c>
      <c r="I466" s="27" t="s">
        <v>1073</v>
      </c>
      <c r="N466" s="25" t="str">
        <f t="shared" si="12"/>
        <v>Análisis Agua Potable</v>
      </c>
      <c r="T466"/>
    </row>
    <row r="467" spans="1:21" ht="20.25" x14ac:dyDescent="0.25">
      <c r="A467" s="113"/>
      <c r="B467" s="113"/>
      <c r="C467" s="110" t="s">
        <v>363</v>
      </c>
      <c r="D467" s="17"/>
      <c r="E467" s="5" t="s">
        <v>253</v>
      </c>
      <c r="G467" s="27">
        <f t="shared" si="11"/>
        <v>0</v>
      </c>
      <c r="L467" s="25" t="str">
        <f>IF(H467&gt;0,VLOOKUP(N467,Hoja1!AM$3:AN$100,2,0),"")</f>
        <v/>
      </c>
      <c r="N467" s="25" t="str">
        <f t="shared" si="12"/>
        <v xml:space="preserve"> </v>
      </c>
      <c r="T467"/>
    </row>
    <row r="468" spans="1:21" ht="28.9" customHeight="1" x14ac:dyDescent="0.25">
      <c r="A468" s="113"/>
      <c r="B468" s="113"/>
      <c r="C468" s="111"/>
      <c r="D468" s="110" t="s">
        <v>404</v>
      </c>
      <c r="E468" s="102" t="s">
        <v>254</v>
      </c>
      <c r="G468" s="27">
        <f t="shared" si="11"/>
        <v>0</v>
      </c>
      <c r="H468" s="27" t="s">
        <v>1071</v>
      </c>
      <c r="I468" s="27" t="s">
        <v>1072</v>
      </c>
      <c r="L468" s="25" t="e">
        <f>IF(H468&gt;0,VLOOKUP(N468,Hoja1!AM$3:AN$100,2,0),"")</f>
        <v>#N/A</v>
      </c>
      <c r="N468" s="25" t="str">
        <f t="shared" si="12"/>
        <v>Cronograma Análisis</v>
      </c>
      <c r="T468"/>
    </row>
    <row r="469" spans="1:21" x14ac:dyDescent="0.25">
      <c r="A469" s="113"/>
      <c r="B469" s="113"/>
      <c r="C469" s="112"/>
      <c r="D469" s="112"/>
      <c r="E469" s="104"/>
      <c r="H469" s="27" t="s">
        <v>1072</v>
      </c>
      <c r="I469" s="27" t="s">
        <v>1274</v>
      </c>
      <c r="N469" s="25" t="str">
        <f t="shared" si="12"/>
        <v>Análisis Piscinas Frías</v>
      </c>
      <c r="T469"/>
    </row>
    <row r="470" spans="1:21" ht="20.25" x14ac:dyDescent="0.25">
      <c r="A470" s="113"/>
      <c r="B470" s="113"/>
      <c r="C470" s="113" t="s">
        <v>364</v>
      </c>
      <c r="D470" s="17"/>
      <c r="E470" s="5" t="s">
        <v>255</v>
      </c>
      <c r="G470" s="27">
        <f t="shared" si="11"/>
        <v>0</v>
      </c>
      <c r="L470" s="25" t="str">
        <f>IF(H470&gt;0,VLOOKUP(N470,Hoja1!AM$3:AN$100,2,0),"")</f>
        <v/>
      </c>
      <c r="N470" s="25" t="str">
        <f t="shared" si="12"/>
        <v xml:space="preserve"> </v>
      </c>
      <c r="T470"/>
    </row>
    <row r="471" spans="1:21" ht="75" x14ac:dyDescent="0.25">
      <c r="A471" s="113"/>
      <c r="B471" s="113"/>
      <c r="C471" s="113"/>
      <c r="D471" s="110" t="s">
        <v>405</v>
      </c>
      <c r="E471" s="102" t="s">
        <v>256</v>
      </c>
      <c r="G471" s="27">
        <f t="shared" si="11"/>
        <v>0</v>
      </c>
      <c r="H471" s="27" t="s">
        <v>883</v>
      </c>
      <c r="I471" s="27" t="s">
        <v>1266</v>
      </c>
      <c r="L471" s="25" t="str">
        <f>IF(H471&gt;0,VLOOKUP(N471,Hoja1!AM$3:AN$100,2,0),"")</f>
        <v>PR-GA-XX</v>
      </c>
      <c r="N471" s="25" t="str">
        <f t="shared" si="12"/>
        <v>Procedimiento Limpieza Piscinas</v>
      </c>
      <c r="Q471" t="s">
        <v>956</v>
      </c>
      <c r="S471" s="32" t="s">
        <v>1036</v>
      </c>
      <c r="T471" s="33">
        <v>3</v>
      </c>
      <c r="U471" s="36"/>
    </row>
    <row r="472" spans="1:21" ht="30" x14ac:dyDescent="0.25">
      <c r="A472" s="113"/>
      <c r="B472" s="113"/>
      <c r="C472" s="113"/>
      <c r="D472" s="111"/>
      <c r="E472" s="103"/>
      <c r="H472" s="27" t="s">
        <v>847</v>
      </c>
      <c r="I472" s="27" t="s">
        <v>1270</v>
      </c>
      <c r="N472" s="25" t="str">
        <f t="shared" si="12"/>
        <v>Registro Control Piscinas Frías</v>
      </c>
      <c r="U472" s="36"/>
    </row>
    <row r="473" spans="1:21" ht="30" x14ac:dyDescent="0.25">
      <c r="A473" s="113"/>
      <c r="B473" s="113"/>
      <c r="C473" s="113"/>
      <c r="D473" s="112"/>
      <c r="E473" s="104"/>
      <c r="H473" s="27" t="s">
        <v>884</v>
      </c>
      <c r="I473" s="27" t="s">
        <v>1275</v>
      </c>
      <c r="N473" s="25" t="str">
        <f t="shared" si="12"/>
        <v>Doc_Scan Ficha Técnica Ionizador</v>
      </c>
      <c r="U473" s="36"/>
    </row>
    <row r="474" spans="1:21" ht="60" x14ac:dyDescent="0.25">
      <c r="A474" s="113"/>
      <c r="B474" s="113"/>
      <c r="C474" s="113"/>
      <c r="D474" s="17" t="s">
        <v>406</v>
      </c>
      <c r="E474" s="6" t="s">
        <v>257</v>
      </c>
      <c r="G474" s="27">
        <f t="shared" si="11"/>
        <v>0</v>
      </c>
      <c r="H474" s="27" t="s">
        <v>835</v>
      </c>
      <c r="I474" s="27" t="s">
        <v>1277</v>
      </c>
      <c r="L474" s="25" t="e">
        <f>IF(H474&gt;0,VLOOKUP(N474,Hoja1!AM$3:AN$100,2,0),"")</f>
        <v>#N/A</v>
      </c>
      <c r="M474" s="61" t="s">
        <v>1276</v>
      </c>
      <c r="N474" s="25" t="str">
        <f t="shared" si="12"/>
        <v>Instructivo Ionizador</v>
      </c>
      <c r="Q474" t="s">
        <v>956</v>
      </c>
      <c r="S474" s="32" t="s">
        <v>1037</v>
      </c>
      <c r="T474" s="33">
        <v>2</v>
      </c>
      <c r="U474" s="36"/>
    </row>
    <row r="475" spans="1:21" ht="21.75" x14ac:dyDescent="0.25">
      <c r="A475" s="113"/>
      <c r="B475" s="113" t="s">
        <v>456</v>
      </c>
      <c r="C475" s="17"/>
      <c r="D475" s="17"/>
      <c r="E475" s="3" t="s">
        <v>258</v>
      </c>
      <c r="G475" s="27">
        <f t="shared" si="11"/>
        <v>0</v>
      </c>
      <c r="L475" s="25" t="str">
        <f>IF(H475&gt;0,VLOOKUP(N475,Hoja1!AM$3:AN$100,2,0),"")</f>
        <v/>
      </c>
      <c r="N475" s="25" t="str">
        <f t="shared" si="12"/>
        <v xml:space="preserve"> </v>
      </c>
      <c r="T475"/>
    </row>
    <row r="476" spans="1:21" ht="60" x14ac:dyDescent="0.25">
      <c r="A476" s="113"/>
      <c r="B476" s="113"/>
      <c r="C476" s="17"/>
      <c r="D476" s="17"/>
      <c r="E476" s="4" t="s">
        <v>259</v>
      </c>
      <c r="G476" s="27">
        <f t="shared" si="11"/>
        <v>0</v>
      </c>
      <c r="L476" s="25" t="str">
        <f>IF(H476&gt;0,VLOOKUP(N476,Hoja1!AM$3:AN$100,2,0),"")</f>
        <v/>
      </c>
      <c r="N476" s="25" t="str">
        <f t="shared" si="12"/>
        <v xml:space="preserve"> </v>
      </c>
      <c r="T476"/>
    </row>
    <row r="477" spans="1:21" ht="20.25" x14ac:dyDescent="0.25">
      <c r="A477" s="113"/>
      <c r="B477" s="113"/>
      <c r="C477" s="113" t="s">
        <v>365</v>
      </c>
      <c r="D477" s="17"/>
      <c r="E477" s="5" t="s">
        <v>260</v>
      </c>
      <c r="G477" s="27">
        <f t="shared" si="11"/>
        <v>0</v>
      </c>
      <c r="L477" s="25" t="str">
        <f>IF(H477&gt;0,VLOOKUP(N477,Hoja1!AM$3:AN$100,2,0),"")</f>
        <v/>
      </c>
      <c r="N477" s="25" t="str">
        <f t="shared" si="12"/>
        <v xml:space="preserve"> </v>
      </c>
      <c r="T477"/>
    </row>
    <row r="478" spans="1:21" ht="45" x14ac:dyDescent="0.25">
      <c r="A478" s="113"/>
      <c r="B478" s="113"/>
      <c r="C478" s="113"/>
      <c r="D478" s="17" t="s">
        <v>407</v>
      </c>
      <c r="E478" s="6" t="s">
        <v>261</v>
      </c>
      <c r="G478" s="27">
        <f t="shared" si="11"/>
        <v>0</v>
      </c>
      <c r="H478" s="27" t="s">
        <v>819</v>
      </c>
      <c r="I478" s="27" t="s">
        <v>850</v>
      </c>
      <c r="L478" s="25" t="e">
        <f>IF(H478&gt;0,VLOOKUP(N478,Hoja1!AM$3:AN$100,2,0),"")</f>
        <v>#N/A</v>
      </c>
      <c r="N478" s="25" t="str">
        <f t="shared" si="12"/>
        <v>Foto Rotulos Ahorro</v>
      </c>
      <c r="T478"/>
    </row>
    <row r="479" spans="1:21" ht="43.5" x14ac:dyDescent="0.25">
      <c r="A479" s="113"/>
      <c r="B479" s="113" t="s">
        <v>457</v>
      </c>
      <c r="C479" s="17"/>
      <c r="D479" s="17"/>
      <c r="E479" s="3" t="s">
        <v>262</v>
      </c>
      <c r="G479" s="27">
        <f t="shared" si="11"/>
        <v>0</v>
      </c>
      <c r="L479" s="25" t="str">
        <f>IF(H479&gt;0,VLOOKUP(N479,Hoja1!AM$3:AN$100,2,0),"")</f>
        <v/>
      </c>
      <c r="N479" s="25" t="str">
        <f t="shared" si="12"/>
        <v xml:space="preserve"> </v>
      </c>
      <c r="T479"/>
    </row>
    <row r="480" spans="1:21" ht="75" x14ac:dyDescent="0.25">
      <c r="A480" s="113"/>
      <c r="B480" s="113"/>
      <c r="C480" s="17"/>
      <c r="D480" s="17"/>
      <c r="E480" s="4" t="s">
        <v>263</v>
      </c>
      <c r="G480" s="27">
        <f t="shared" si="11"/>
        <v>0</v>
      </c>
      <c r="L480" s="25" t="str">
        <f>IF(H480&gt;0,VLOOKUP(N480,Hoja1!AM$3:AN$100,2,0),"")</f>
        <v/>
      </c>
      <c r="N480" s="25" t="str">
        <f t="shared" si="12"/>
        <v xml:space="preserve"> </v>
      </c>
      <c r="T480"/>
    </row>
    <row r="481" spans="1:21" ht="40.5" x14ac:dyDescent="0.25">
      <c r="A481" s="113"/>
      <c r="B481" s="113"/>
      <c r="C481" s="62" t="s">
        <v>366</v>
      </c>
      <c r="D481" s="17"/>
      <c r="E481" s="5" t="s">
        <v>264</v>
      </c>
      <c r="G481" s="27">
        <f t="shared" si="11"/>
        <v>0</v>
      </c>
      <c r="L481" s="25" t="str">
        <f>IF(H481&gt;0,VLOOKUP(N481,Hoja1!AM$3:AN$100,2,0),"")</f>
        <v/>
      </c>
      <c r="N481" s="25" t="str">
        <f t="shared" si="12"/>
        <v xml:space="preserve"> </v>
      </c>
      <c r="T481"/>
    </row>
    <row r="482" spans="1:21" ht="45" x14ac:dyDescent="0.25">
      <c r="A482" s="113"/>
      <c r="B482" s="113"/>
      <c r="C482" s="110"/>
      <c r="D482" s="110" t="s">
        <v>408</v>
      </c>
      <c r="E482" s="102" t="s">
        <v>265</v>
      </c>
      <c r="G482" s="27">
        <f t="shared" si="11"/>
        <v>0</v>
      </c>
      <c r="H482" s="27" t="s">
        <v>884</v>
      </c>
      <c r="I482" s="27" t="s">
        <v>1278</v>
      </c>
      <c r="L482" s="25" t="e">
        <f>IF(H482&gt;0,VLOOKUP(N482,Hoja1!AM$3:AN$100,2,0),"")</f>
        <v>#N/A</v>
      </c>
      <c r="N482" s="25" t="str">
        <f t="shared" si="12"/>
        <v xml:space="preserve">Doc_Scan Carnet Manipulacion de Alimentos </v>
      </c>
      <c r="T482"/>
    </row>
    <row r="483" spans="1:21" ht="30" x14ac:dyDescent="0.25">
      <c r="A483" s="113"/>
      <c r="B483" s="113"/>
      <c r="C483" s="112"/>
      <c r="D483" s="112"/>
      <c r="E483" s="104"/>
      <c r="H483" s="27" t="s">
        <v>1091</v>
      </c>
      <c r="I483" s="27" t="s">
        <v>1279</v>
      </c>
      <c r="T483"/>
    </row>
    <row r="484" spans="1:21" ht="90" x14ac:dyDescent="0.25">
      <c r="A484" s="113"/>
      <c r="B484" s="113"/>
      <c r="C484" s="110"/>
      <c r="D484" s="110" t="s">
        <v>409</v>
      </c>
      <c r="E484" s="102" t="s">
        <v>266</v>
      </c>
      <c r="G484" s="27">
        <f t="shared" si="11"/>
        <v>0</v>
      </c>
      <c r="H484" s="27" t="s">
        <v>884</v>
      </c>
      <c r="I484" s="27" t="s">
        <v>1280</v>
      </c>
      <c r="L484" s="25" t="e">
        <f>IF(H484&gt;0,VLOOKUP(N484,Hoja1!AM$3:AN$100,2,0),"")</f>
        <v>#N/A</v>
      </c>
      <c r="N484" s="25" t="str">
        <f t="shared" si="12"/>
        <v>Doc_Scan Examenes AyB</v>
      </c>
      <c r="R484" t="s">
        <v>956</v>
      </c>
      <c r="S484" s="32" t="s">
        <v>1012</v>
      </c>
      <c r="T484"/>
    </row>
    <row r="485" spans="1:21" ht="30" x14ac:dyDescent="0.25">
      <c r="A485" s="113"/>
      <c r="B485" s="62"/>
      <c r="C485" s="112"/>
      <c r="D485" s="112"/>
      <c r="E485" s="104"/>
      <c r="H485" s="27" t="s">
        <v>1091</v>
      </c>
      <c r="I485" s="27" t="s">
        <v>1279</v>
      </c>
      <c r="T485"/>
    </row>
    <row r="486" spans="1:21" ht="43.5" x14ac:dyDescent="0.25">
      <c r="A486" s="113"/>
      <c r="B486" s="113" t="s">
        <v>458</v>
      </c>
      <c r="C486" s="17"/>
      <c r="D486" s="17"/>
      <c r="E486" s="3" t="s">
        <v>267</v>
      </c>
      <c r="G486" s="27">
        <f t="shared" si="11"/>
        <v>0</v>
      </c>
      <c r="L486" s="25" t="str">
        <f>IF(H486&gt;0,VLOOKUP(N486,Hoja1!AM$3:AN$100,2,0),"")</f>
        <v/>
      </c>
      <c r="N486" s="25" t="str">
        <f t="shared" si="12"/>
        <v xml:space="preserve"> </v>
      </c>
      <c r="T486"/>
    </row>
    <row r="487" spans="1:21" ht="45" x14ac:dyDescent="0.25">
      <c r="A487" s="113"/>
      <c r="B487" s="113"/>
      <c r="C487" s="17"/>
      <c r="D487" s="17"/>
      <c r="E487" s="4" t="s">
        <v>268</v>
      </c>
      <c r="G487" s="27">
        <f t="shared" si="11"/>
        <v>0</v>
      </c>
      <c r="L487" s="25" t="str">
        <f>IF(H487&gt;0,VLOOKUP(N487,Hoja1!AM$3:AN$100,2,0),"")</f>
        <v/>
      </c>
      <c r="N487" s="25" t="str">
        <f t="shared" si="12"/>
        <v xml:space="preserve"> </v>
      </c>
      <c r="T487"/>
    </row>
    <row r="488" spans="1:21" ht="20.25" x14ac:dyDescent="0.25">
      <c r="A488" s="113"/>
      <c r="B488" s="113"/>
      <c r="C488" s="110" t="s">
        <v>367</v>
      </c>
      <c r="D488" s="17"/>
      <c r="E488" s="5" t="s">
        <v>269</v>
      </c>
      <c r="G488" s="27">
        <f t="shared" si="11"/>
        <v>0</v>
      </c>
      <c r="L488" s="25" t="str">
        <f>IF(H488&gt;0,VLOOKUP(N488,Hoja1!AM$3:AN$100,2,0),"")</f>
        <v/>
      </c>
      <c r="N488" s="25" t="str">
        <f t="shared" si="12"/>
        <v xml:space="preserve"> </v>
      </c>
      <c r="T488"/>
    </row>
    <row r="489" spans="1:21" ht="57.6" customHeight="1" x14ac:dyDescent="0.25">
      <c r="A489" s="113"/>
      <c r="B489" s="113"/>
      <c r="C489" s="111"/>
      <c r="D489" s="110"/>
      <c r="E489" s="102" t="s">
        <v>270</v>
      </c>
      <c r="G489" s="27">
        <f t="shared" si="11"/>
        <v>0</v>
      </c>
      <c r="H489" s="27" t="s">
        <v>820</v>
      </c>
      <c r="I489" s="27" t="s">
        <v>822</v>
      </c>
      <c r="L489" s="25" t="str">
        <f>IF(H489&gt;0,VLOOKUP(N489,Hoja1!AM$3:AN$100,2,0),"")</f>
        <v>GA-01-02</v>
      </c>
      <c r="N489" s="25" t="str">
        <f t="shared" si="12"/>
        <v>Política Compras</v>
      </c>
      <c r="T489"/>
    </row>
    <row r="490" spans="1:21" ht="30" x14ac:dyDescent="0.25">
      <c r="A490" s="113"/>
      <c r="B490" s="113"/>
      <c r="C490" s="111"/>
      <c r="D490" s="112"/>
      <c r="E490" s="104"/>
      <c r="H490" s="27" t="s">
        <v>1071</v>
      </c>
      <c r="I490" s="27" t="s">
        <v>1281</v>
      </c>
      <c r="T490"/>
    </row>
    <row r="491" spans="1:21" ht="43.15" customHeight="1" x14ac:dyDescent="0.25">
      <c r="A491" s="113"/>
      <c r="B491" s="113"/>
      <c r="C491" s="111"/>
      <c r="D491" s="110" t="s">
        <v>410</v>
      </c>
      <c r="E491" s="102" t="s">
        <v>271</v>
      </c>
      <c r="G491" s="27">
        <f t="shared" si="11"/>
        <v>0</v>
      </c>
      <c r="H491" s="27" t="s">
        <v>1071</v>
      </c>
      <c r="I491" s="27" t="s">
        <v>1281</v>
      </c>
      <c r="L491" s="25" t="e">
        <f>IF(H491&gt;0,VLOOKUP(N491,Hoja1!AM$3:AN$100,2,0),"")</f>
        <v>#N/A</v>
      </c>
      <c r="N491" s="25" t="str">
        <f t="shared" si="12"/>
        <v xml:space="preserve">Cronograma Frutas de Temporada </v>
      </c>
      <c r="T491"/>
    </row>
    <row r="492" spans="1:21" ht="43.15" customHeight="1" x14ac:dyDescent="0.25">
      <c r="A492" s="113"/>
      <c r="B492" s="113"/>
      <c r="C492" s="111"/>
      <c r="D492" s="111"/>
      <c r="E492" s="103"/>
      <c r="H492" s="27" t="s">
        <v>1046</v>
      </c>
      <c r="I492" s="27" t="s">
        <v>1347</v>
      </c>
      <c r="T492"/>
    </row>
    <row r="493" spans="1:21" ht="27" customHeight="1" x14ac:dyDescent="0.25">
      <c r="A493" s="113"/>
      <c r="B493" s="113"/>
      <c r="C493" s="111"/>
      <c r="D493" s="111"/>
      <c r="E493" s="103"/>
      <c r="H493" s="27" t="s">
        <v>828</v>
      </c>
      <c r="I493" s="27" t="s">
        <v>1282</v>
      </c>
      <c r="T493"/>
    </row>
    <row r="494" spans="1:21" ht="27" customHeight="1" x14ac:dyDescent="0.25">
      <c r="A494" s="113"/>
      <c r="B494" s="113"/>
      <c r="C494" s="112"/>
      <c r="D494" s="112"/>
      <c r="E494" s="104"/>
      <c r="H494" s="27" t="s">
        <v>884</v>
      </c>
      <c r="I494" s="27" t="s">
        <v>1254</v>
      </c>
      <c r="T494"/>
    </row>
    <row r="495" spans="1:21" ht="20.25" x14ac:dyDescent="0.25">
      <c r="A495" s="113"/>
      <c r="B495" s="113"/>
      <c r="C495" s="110" t="s">
        <v>368</v>
      </c>
      <c r="D495" s="17"/>
      <c r="E495" s="5" t="s">
        <v>272</v>
      </c>
      <c r="G495" s="27">
        <f t="shared" si="11"/>
        <v>0</v>
      </c>
      <c r="L495" s="25" t="str">
        <f>IF(H495&gt;0,VLOOKUP(N495,Hoja1!AM$3:AN$100,2,0),"")</f>
        <v/>
      </c>
      <c r="N495" s="25" t="str">
        <f t="shared" si="12"/>
        <v xml:space="preserve"> </v>
      </c>
      <c r="T495"/>
    </row>
    <row r="496" spans="1:21" ht="90" x14ac:dyDescent="0.25">
      <c r="A496" s="113"/>
      <c r="B496" s="113"/>
      <c r="C496" s="111"/>
      <c r="D496" s="17" t="s">
        <v>411</v>
      </c>
      <c r="E496" s="6" t="s">
        <v>273</v>
      </c>
      <c r="G496" s="27">
        <f t="shared" si="11"/>
        <v>0</v>
      </c>
      <c r="H496" s="27" t="s">
        <v>884</v>
      </c>
      <c r="I496" s="27" t="s">
        <v>1283</v>
      </c>
      <c r="L496" s="25" t="e">
        <f>IF(H496&gt;0,VLOOKUP(N496,Hoja1!AM$3:AN$100,2,0),"")</f>
        <v>#N/A</v>
      </c>
      <c r="N496" s="25" t="str">
        <f t="shared" si="12"/>
        <v>Doc_Scan Carta de Proveedores</v>
      </c>
      <c r="Q496" t="s">
        <v>956</v>
      </c>
      <c r="S496" s="32" t="s">
        <v>1038</v>
      </c>
      <c r="T496" s="33">
        <v>2</v>
      </c>
      <c r="U496" s="36"/>
    </row>
    <row r="497" spans="1:21" ht="115.15" customHeight="1" x14ac:dyDescent="0.25">
      <c r="A497" s="113"/>
      <c r="B497" s="113"/>
      <c r="C497" s="111"/>
      <c r="D497" s="110" t="s">
        <v>412</v>
      </c>
      <c r="E497" s="102" t="s">
        <v>274</v>
      </c>
      <c r="G497" s="27">
        <f t="shared" si="11"/>
        <v>0</v>
      </c>
      <c r="H497" s="27" t="s">
        <v>1076</v>
      </c>
      <c r="I497" s="27" t="s">
        <v>1253</v>
      </c>
      <c r="L497" s="25" t="e">
        <f>IF(H497&gt;0,VLOOKUP(N497,Hoja1!AM$3:AN$100,2,0),"")</f>
        <v>#N/A</v>
      </c>
      <c r="N497" s="25" t="str">
        <f t="shared" si="12"/>
        <v>Certificado Productos Orgánicos</v>
      </c>
      <c r="T497"/>
    </row>
    <row r="498" spans="1:21" ht="30" x14ac:dyDescent="0.25">
      <c r="A498" s="113"/>
      <c r="B498" s="65"/>
      <c r="C498" s="111"/>
      <c r="D498" s="111"/>
      <c r="E498" s="103"/>
      <c r="H498" s="27" t="s">
        <v>1076</v>
      </c>
      <c r="I498" s="27" t="s">
        <v>1284</v>
      </c>
      <c r="T498"/>
    </row>
    <row r="499" spans="1:21" ht="21.75" x14ac:dyDescent="0.25">
      <c r="A499" s="113"/>
      <c r="B499" s="113" t="s">
        <v>459</v>
      </c>
      <c r="C499" s="17"/>
      <c r="D499" s="17"/>
      <c r="E499" s="3" t="s">
        <v>275</v>
      </c>
      <c r="G499" s="27">
        <f t="shared" si="11"/>
        <v>0</v>
      </c>
      <c r="L499" s="25" t="str">
        <f>IF(H499&gt;0,VLOOKUP(N499,Hoja1!AM$3:AN$100,2,0),"")</f>
        <v/>
      </c>
      <c r="N499" s="25" t="str">
        <f t="shared" si="12"/>
        <v xml:space="preserve"> </v>
      </c>
      <c r="T499"/>
    </row>
    <row r="500" spans="1:21" ht="75" x14ac:dyDescent="0.25">
      <c r="A500" s="113"/>
      <c r="B500" s="113"/>
      <c r="C500" s="17"/>
      <c r="D500" s="17"/>
      <c r="E500" s="4" t="s">
        <v>276</v>
      </c>
      <c r="G500" s="27">
        <f t="shared" si="11"/>
        <v>0</v>
      </c>
      <c r="L500" s="25" t="str">
        <f>IF(H500&gt;0,VLOOKUP(N500,Hoja1!AM$3:AN$100,2,0),"")</f>
        <v/>
      </c>
      <c r="N500" s="25" t="str">
        <f t="shared" si="12"/>
        <v xml:space="preserve"> </v>
      </c>
      <c r="T500"/>
    </row>
    <row r="501" spans="1:21" ht="20.25" x14ac:dyDescent="0.25">
      <c r="A501" s="113"/>
      <c r="B501" s="113"/>
      <c r="C501" s="113" t="s">
        <v>369</v>
      </c>
      <c r="D501" s="17"/>
      <c r="E501" s="5" t="s">
        <v>277</v>
      </c>
      <c r="G501" s="27">
        <f t="shared" si="11"/>
        <v>0</v>
      </c>
      <c r="L501" s="25" t="str">
        <f>IF(H501&gt;0,VLOOKUP(N501,Hoja1!AM$3:AN$100,2,0),"")</f>
        <v/>
      </c>
      <c r="N501" s="25" t="str">
        <f t="shared" si="12"/>
        <v xml:space="preserve"> </v>
      </c>
      <c r="T501"/>
    </row>
    <row r="502" spans="1:21" ht="135" x14ac:dyDescent="0.25">
      <c r="A502" s="113"/>
      <c r="B502" s="113"/>
      <c r="C502" s="113"/>
      <c r="D502" s="110" t="s">
        <v>413</v>
      </c>
      <c r="E502" s="102" t="s">
        <v>278</v>
      </c>
      <c r="G502" s="27">
        <f t="shared" si="11"/>
        <v>0</v>
      </c>
      <c r="H502" s="27" t="s">
        <v>819</v>
      </c>
      <c r="I502" s="27" t="s">
        <v>1285</v>
      </c>
      <c r="L502" s="25" t="e">
        <f>IF(H502&gt;0,VLOOKUP(N502,Hoja1!AM$3:AN$100,2,0),"")</f>
        <v>#N/A</v>
      </c>
      <c r="N502" s="25" t="str">
        <f t="shared" si="12"/>
        <v xml:space="preserve">Foto Busetas Tour Operador </v>
      </c>
      <c r="Q502" t="s">
        <v>956</v>
      </c>
      <c r="S502" s="32" t="s">
        <v>1013</v>
      </c>
      <c r="T502" s="33">
        <v>5</v>
      </c>
      <c r="U502" s="33">
        <v>1</v>
      </c>
    </row>
    <row r="503" spans="1:21" ht="60" x14ac:dyDescent="0.25">
      <c r="A503" s="113"/>
      <c r="B503" s="113"/>
      <c r="C503" s="113"/>
      <c r="D503" s="111"/>
      <c r="E503" s="103"/>
      <c r="H503" s="27" t="s">
        <v>884</v>
      </c>
      <c r="I503" s="27" t="s">
        <v>1286</v>
      </c>
      <c r="N503" s="25" t="str">
        <f t="shared" si="12"/>
        <v>Doc_Scan Carta Tour Operador Personas con Discapacidad</v>
      </c>
      <c r="T503" s="41"/>
      <c r="U503" s="41"/>
    </row>
    <row r="504" spans="1:21" ht="30" x14ac:dyDescent="0.25">
      <c r="A504" s="113"/>
      <c r="B504" s="113"/>
      <c r="C504" s="113"/>
      <c r="D504" s="111"/>
      <c r="E504" s="103"/>
      <c r="H504" s="27" t="s">
        <v>1091</v>
      </c>
      <c r="I504" s="27" t="s">
        <v>1287</v>
      </c>
      <c r="N504" s="25" t="str">
        <f t="shared" si="12"/>
        <v xml:space="preserve">Reporte_Sistema Tour Operador </v>
      </c>
      <c r="T504" s="41"/>
      <c r="U504" s="41"/>
    </row>
    <row r="505" spans="1:21" ht="30" x14ac:dyDescent="0.25">
      <c r="A505" s="113"/>
      <c r="B505" s="113"/>
      <c r="C505" s="113"/>
      <c r="D505" s="112"/>
      <c r="E505" s="104"/>
      <c r="H505" s="27" t="s">
        <v>1126</v>
      </c>
      <c r="I505" s="27" t="s">
        <v>1288</v>
      </c>
      <c r="N505" s="25" t="str">
        <f t="shared" si="12"/>
        <v>Reporte Tour Operador CST</v>
      </c>
      <c r="T505" s="41"/>
      <c r="U505" s="41"/>
    </row>
    <row r="506" spans="1:21" ht="45" x14ac:dyDescent="0.25">
      <c r="A506" s="113"/>
      <c r="B506" s="113"/>
      <c r="C506" s="113"/>
      <c r="D506" s="17" t="s">
        <v>414</v>
      </c>
      <c r="E506" s="6" t="s">
        <v>279</v>
      </c>
      <c r="G506" s="27">
        <f t="shared" si="11"/>
        <v>0</v>
      </c>
      <c r="H506" s="27" t="s">
        <v>819</v>
      </c>
      <c r="I506" s="27" t="s">
        <v>1289</v>
      </c>
      <c r="L506" s="25" t="e">
        <f>IF(H506&gt;0,VLOOKUP(N506,Hoja1!AM$3:AN$100,2,0),"")</f>
        <v>#N/A</v>
      </c>
      <c r="N506" s="25" t="str">
        <f t="shared" si="12"/>
        <v>Foto Carrito Golf Personas con Discapacidad</v>
      </c>
      <c r="R506" t="s">
        <v>956</v>
      </c>
      <c r="S506" s="32" t="s">
        <v>1014</v>
      </c>
      <c r="T506"/>
    </row>
    <row r="507" spans="1:21" ht="43.5" x14ac:dyDescent="0.25">
      <c r="A507" s="113"/>
      <c r="B507" s="113" t="s">
        <v>460</v>
      </c>
      <c r="C507" s="17"/>
      <c r="D507" s="17"/>
      <c r="E507" s="3" t="s">
        <v>280</v>
      </c>
      <c r="G507" s="27">
        <f t="shared" si="11"/>
        <v>0</v>
      </c>
      <c r="L507" s="25" t="str">
        <f>IF(H507&gt;0,VLOOKUP(N507,Hoja1!AM$3:AN$100,2,0),"")</f>
        <v/>
      </c>
      <c r="N507" s="25" t="str">
        <f t="shared" si="12"/>
        <v xml:space="preserve"> </v>
      </c>
      <c r="T507"/>
    </row>
    <row r="508" spans="1:21" ht="60" x14ac:dyDescent="0.25">
      <c r="A508" s="113"/>
      <c r="B508" s="113"/>
      <c r="C508" s="17"/>
      <c r="D508" s="17"/>
      <c r="E508" s="4" t="s">
        <v>281</v>
      </c>
      <c r="G508" s="27">
        <f t="shared" si="11"/>
        <v>0</v>
      </c>
      <c r="L508" s="25" t="str">
        <f>IF(H508&gt;0,VLOOKUP(N508,Hoja1!AM$3:AN$100,2,0),"")</f>
        <v/>
      </c>
      <c r="N508" s="25" t="str">
        <f t="shared" si="12"/>
        <v xml:space="preserve"> </v>
      </c>
      <c r="T508"/>
    </row>
    <row r="509" spans="1:21" ht="40.5" x14ac:dyDescent="0.25">
      <c r="A509" s="113"/>
      <c r="B509" s="113"/>
      <c r="C509" s="110" t="s">
        <v>370</v>
      </c>
      <c r="D509" s="17"/>
      <c r="E509" s="5" t="s">
        <v>282</v>
      </c>
      <c r="G509" s="27">
        <f t="shared" si="11"/>
        <v>0</v>
      </c>
      <c r="L509" s="25" t="str">
        <f>IF(H509&gt;0,VLOOKUP(N509,Hoja1!AM$3:AN$100,2,0),"")</f>
        <v/>
      </c>
      <c r="N509" s="25" t="str">
        <f t="shared" si="12"/>
        <v xml:space="preserve"> </v>
      </c>
      <c r="T509"/>
    </row>
    <row r="510" spans="1:21" ht="75" x14ac:dyDescent="0.25">
      <c r="A510" s="113"/>
      <c r="B510" s="113"/>
      <c r="C510" s="111"/>
      <c r="D510" s="110" t="s">
        <v>415</v>
      </c>
      <c r="E510" s="102" t="s">
        <v>283</v>
      </c>
      <c r="G510" s="27">
        <f t="shared" si="11"/>
        <v>0</v>
      </c>
      <c r="H510" s="27" t="s">
        <v>821</v>
      </c>
      <c r="I510" s="27" t="s">
        <v>1290</v>
      </c>
      <c r="L510" s="25" t="str">
        <f>IF(H510&gt;0,VLOOKUP(N510,Hoja1!AM$3:AN$100,2,0),"")</f>
        <v>PG-GA-02</v>
      </c>
      <c r="N510" s="25" t="str">
        <f t="shared" si="12"/>
        <v>Programa Deschos Solidos</v>
      </c>
      <c r="Q510" t="s">
        <v>956</v>
      </c>
      <c r="S510" s="32" t="s">
        <v>1039</v>
      </c>
      <c r="T510" s="33">
        <v>1</v>
      </c>
      <c r="U510" s="36"/>
    </row>
    <row r="511" spans="1:21" x14ac:dyDescent="0.25">
      <c r="A511" s="113"/>
      <c r="B511" s="63"/>
      <c r="C511" s="111"/>
      <c r="D511" s="111"/>
      <c r="E511" s="103"/>
      <c r="H511" s="27" t="s">
        <v>819</v>
      </c>
      <c r="I511" s="27" t="s">
        <v>1236</v>
      </c>
      <c r="N511" s="25" t="str">
        <f t="shared" si="12"/>
        <v>Foto Rotulos Reciclaje</v>
      </c>
      <c r="T511" s="41"/>
      <c r="U511" s="42"/>
    </row>
    <row r="512" spans="1:21" ht="45" x14ac:dyDescent="0.25">
      <c r="A512" s="113"/>
      <c r="B512" s="63"/>
      <c r="C512" s="112"/>
      <c r="D512" s="112"/>
      <c r="E512" s="104"/>
      <c r="H512" s="27" t="s">
        <v>819</v>
      </c>
      <c r="I512" s="27" t="s">
        <v>1292</v>
      </c>
      <c r="N512" s="25" t="str">
        <f t="shared" si="12"/>
        <v>Foto Basureros habitaciones y areas del hotel</v>
      </c>
      <c r="T512" s="41"/>
      <c r="U512" s="42"/>
    </row>
    <row r="513" spans="1:21" ht="21.75" x14ac:dyDescent="0.25">
      <c r="A513" s="113"/>
      <c r="B513" s="113" t="s">
        <v>461</v>
      </c>
      <c r="C513" s="17"/>
      <c r="D513" s="17"/>
      <c r="E513" s="3" t="s">
        <v>284</v>
      </c>
      <c r="G513" s="27">
        <f t="shared" si="11"/>
        <v>0</v>
      </c>
      <c r="L513" s="25" t="str">
        <f>IF(H513&gt;0,VLOOKUP(N513,Hoja1!AM$3:AN$100,2,0),"")</f>
        <v/>
      </c>
      <c r="N513" s="25" t="str">
        <f t="shared" si="12"/>
        <v xml:space="preserve"> </v>
      </c>
      <c r="T513"/>
    </row>
    <row r="514" spans="1:21" ht="45" x14ac:dyDescent="0.25">
      <c r="A514" s="113"/>
      <c r="B514" s="113"/>
      <c r="C514" s="17"/>
      <c r="D514" s="17"/>
      <c r="E514" s="4" t="s">
        <v>285</v>
      </c>
      <c r="G514" s="27">
        <f t="shared" si="11"/>
        <v>0</v>
      </c>
      <c r="L514" s="25" t="str">
        <f>IF(H514&gt;0,VLOOKUP(N514,Hoja1!AM$3:AN$100,2,0),"")</f>
        <v/>
      </c>
      <c r="N514" s="25" t="str">
        <f t="shared" si="12"/>
        <v xml:space="preserve"> </v>
      </c>
      <c r="T514"/>
    </row>
    <row r="515" spans="1:21" ht="20.25" x14ac:dyDescent="0.25">
      <c r="A515" s="113"/>
      <c r="B515" s="113"/>
      <c r="C515" s="110" t="s">
        <v>395</v>
      </c>
      <c r="D515" s="17"/>
      <c r="E515" s="5" t="s">
        <v>286</v>
      </c>
      <c r="G515" s="27">
        <f t="shared" si="11"/>
        <v>0</v>
      </c>
      <c r="L515" s="25" t="str">
        <f>IF(H515&gt;0,VLOOKUP(N515,Hoja1!AM$3:AN$100,2,0),"")</f>
        <v/>
      </c>
      <c r="N515" s="25" t="str">
        <f t="shared" si="12"/>
        <v xml:space="preserve"> </v>
      </c>
      <c r="T515"/>
    </row>
    <row r="516" spans="1:21" ht="30" x14ac:dyDescent="0.25">
      <c r="A516" s="113"/>
      <c r="B516" s="113"/>
      <c r="C516" s="111"/>
      <c r="D516" s="17" t="s">
        <v>416</v>
      </c>
      <c r="E516" s="6" t="s">
        <v>287</v>
      </c>
      <c r="G516" s="27">
        <f t="shared" si="11"/>
        <v>0</v>
      </c>
      <c r="H516" s="27" t="s">
        <v>819</v>
      </c>
      <c r="I516" s="27" t="s">
        <v>1293</v>
      </c>
      <c r="L516" s="25" t="e">
        <f>IF(H516&gt;0,VLOOKUP(N516,Hoja1!AM$3:AN$100,2,0),"")</f>
        <v>#N/A</v>
      </c>
      <c r="N516" s="25" t="str">
        <f t="shared" si="12"/>
        <v>Foto Localización Hotel</v>
      </c>
      <c r="T516"/>
    </row>
    <row r="517" spans="1:21" ht="135" x14ac:dyDescent="0.25">
      <c r="A517" s="113"/>
      <c r="B517" s="113"/>
      <c r="C517" s="111"/>
      <c r="D517" s="110" t="s">
        <v>417</v>
      </c>
      <c r="E517" s="102" t="s">
        <v>288</v>
      </c>
      <c r="F517" s="29"/>
      <c r="G517" s="27">
        <f t="shared" si="11"/>
        <v>0</v>
      </c>
      <c r="H517" s="27" t="s">
        <v>819</v>
      </c>
      <c r="I517" s="27" t="s">
        <v>1178</v>
      </c>
      <c r="L517" s="25" t="e">
        <f>IF(H517&gt;0,VLOOKUP(N517,Hoja1!AM$3:AN$100,2,0),"")</f>
        <v>#N/A</v>
      </c>
      <c r="N517" s="25" t="str">
        <f t="shared" si="12"/>
        <v>Foto Voluntariado</v>
      </c>
      <c r="Q517" t="s">
        <v>956</v>
      </c>
      <c r="S517" s="32" t="s">
        <v>1033</v>
      </c>
      <c r="T517" s="33">
        <v>1</v>
      </c>
      <c r="U517" s="36"/>
    </row>
    <row r="518" spans="1:21" x14ac:dyDescent="0.25">
      <c r="A518" s="113"/>
      <c r="B518" s="113"/>
      <c r="C518" s="111"/>
      <c r="D518" s="112"/>
      <c r="E518" s="104"/>
      <c r="F518" s="29"/>
      <c r="H518" s="27" t="s">
        <v>1062</v>
      </c>
      <c r="I518" s="27" t="s">
        <v>1178</v>
      </c>
      <c r="N518" s="25" t="str">
        <f t="shared" si="12"/>
        <v>Asistencias Voluntariado</v>
      </c>
      <c r="T518" s="41"/>
      <c r="U518" s="42"/>
    </row>
    <row r="519" spans="1:21" ht="120" x14ac:dyDescent="0.25">
      <c r="A519" s="113"/>
      <c r="B519" s="113"/>
      <c r="C519" s="111"/>
      <c r="D519" s="110" t="s">
        <v>418</v>
      </c>
      <c r="E519" s="102" t="s">
        <v>289</v>
      </c>
      <c r="G519" s="27">
        <f t="shared" si="11"/>
        <v>1</v>
      </c>
      <c r="H519" s="27" t="s">
        <v>823</v>
      </c>
      <c r="I519" s="27" t="s">
        <v>825</v>
      </c>
      <c r="J519" s="27" t="s">
        <v>862</v>
      </c>
      <c r="L519" s="25" t="str">
        <f>IF(H519&gt;0,VLOOKUP(N519,Hoja1!AM$3:AN$100,2,0),"")</f>
        <v>RS-01-06</v>
      </c>
      <c r="N519" s="25" t="str">
        <f t="shared" si="12"/>
        <v>Ayuda Comunidad</v>
      </c>
      <c r="R519" t="s">
        <v>956</v>
      </c>
      <c r="S519" s="32" t="s">
        <v>1034</v>
      </c>
      <c r="T519"/>
    </row>
    <row r="520" spans="1:21" x14ac:dyDescent="0.25">
      <c r="A520" s="113"/>
      <c r="B520" s="113"/>
      <c r="C520" s="112"/>
      <c r="D520" s="112"/>
      <c r="E520" s="104"/>
      <c r="H520" s="27" t="s">
        <v>884</v>
      </c>
      <c r="I520" s="27" t="s">
        <v>1294</v>
      </c>
      <c r="N520" s="25" t="str">
        <f t="shared" si="12"/>
        <v xml:space="preserve">Doc_Scan Carta Fortunarte </v>
      </c>
      <c r="T520"/>
    </row>
    <row r="521" spans="1:21" ht="20.25" x14ac:dyDescent="0.25">
      <c r="A521" s="113"/>
      <c r="B521" s="113"/>
      <c r="C521" s="113" t="s">
        <v>371</v>
      </c>
      <c r="D521" s="17"/>
      <c r="E521" s="5" t="s">
        <v>290</v>
      </c>
      <c r="G521" s="27">
        <f t="shared" si="11"/>
        <v>0</v>
      </c>
      <c r="L521" s="25" t="str">
        <f>IF(H521&gt;0,VLOOKUP(N521,Hoja1!AM$3:AN$100,2,0),"")</f>
        <v/>
      </c>
      <c r="N521" s="25" t="str">
        <f t="shared" si="12"/>
        <v xml:space="preserve"> </v>
      </c>
      <c r="T521"/>
    </row>
    <row r="522" spans="1:21" ht="90" x14ac:dyDescent="0.25">
      <c r="A522" s="113"/>
      <c r="B522" s="113"/>
      <c r="C522" s="113"/>
      <c r="D522" s="110" t="s">
        <v>419</v>
      </c>
      <c r="E522" s="102" t="s">
        <v>291</v>
      </c>
      <c r="G522" s="27">
        <f t="shared" si="11"/>
        <v>0</v>
      </c>
      <c r="H522" s="27" t="s">
        <v>1126</v>
      </c>
      <c r="I522" s="27" t="s">
        <v>1295</v>
      </c>
      <c r="L522" s="25" t="e">
        <f>IF(H522&gt;0,VLOOKUP(N522,Hoja1!AM$3:AN$100,2,0),"")</f>
        <v>#N/A</v>
      </c>
      <c r="N522" s="25" t="str">
        <f t="shared" si="12"/>
        <v>Reporte Recetas Tradicionales</v>
      </c>
      <c r="Q522" t="s">
        <v>956</v>
      </c>
      <c r="S522" s="32" t="s">
        <v>1035</v>
      </c>
      <c r="T522" s="33">
        <v>1</v>
      </c>
      <c r="U522" s="36"/>
    </row>
    <row r="523" spans="1:21" ht="30" x14ac:dyDescent="0.25">
      <c r="A523" s="113"/>
      <c r="B523" s="113"/>
      <c r="C523" s="113"/>
      <c r="D523" s="112"/>
      <c r="E523" s="104"/>
      <c r="H523" s="27" t="s">
        <v>1091</v>
      </c>
      <c r="I523" s="27" t="s">
        <v>1227</v>
      </c>
      <c r="T523" s="41"/>
      <c r="U523" s="42"/>
    </row>
    <row r="524" spans="1:21" ht="60" x14ac:dyDescent="0.25">
      <c r="A524" s="113"/>
      <c r="B524" s="113"/>
      <c r="C524" s="113"/>
      <c r="D524" s="110" t="s">
        <v>420</v>
      </c>
      <c r="E524" s="102" t="s">
        <v>292</v>
      </c>
      <c r="G524" s="27">
        <f t="shared" si="11"/>
        <v>0</v>
      </c>
      <c r="H524" s="27" t="s">
        <v>819</v>
      </c>
      <c r="I524" s="27" t="s">
        <v>1296</v>
      </c>
      <c r="L524" s="25" t="e">
        <f>IF(H524&gt;0,VLOOKUP(N524,Hoja1!AM$3:AN$100,2,0),"")</f>
        <v>#N/A</v>
      </c>
      <c r="N524" s="25" t="str">
        <f t="shared" si="12"/>
        <v>Foto Recetas Colaboradores platillos tradicionales</v>
      </c>
      <c r="T524"/>
    </row>
    <row r="525" spans="1:21" x14ac:dyDescent="0.25">
      <c r="A525" s="113"/>
      <c r="B525" s="113"/>
      <c r="C525" s="113"/>
      <c r="D525" s="112"/>
      <c r="E525" s="104"/>
      <c r="H525" s="27" t="s">
        <v>884</v>
      </c>
      <c r="I525" s="27" t="s">
        <v>1297</v>
      </c>
      <c r="N525" s="25" t="str">
        <f t="shared" si="12"/>
        <v>Doc_Scan Menú Rest</v>
      </c>
      <c r="T525"/>
    </row>
    <row r="526" spans="1:21" ht="30" x14ac:dyDescent="0.25">
      <c r="A526" s="113"/>
      <c r="B526" s="113"/>
      <c r="C526" s="113"/>
      <c r="D526" s="17"/>
      <c r="E526" s="6" t="s">
        <v>293</v>
      </c>
      <c r="G526" s="27">
        <f t="shared" si="11"/>
        <v>0</v>
      </c>
      <c r="H526" s="27" t="s">
        <v>819</v>
      </c>
      <c r="I526" s="27" t="s">
        <v>1298</v>
      </c>
      <c r="L526" s="25" t="e">
        <f>IF(H526&gt;0,VLOOKUP(N526,Hoja1!AM$3:AN$100,2,0),"")</f>
        <v>#N/A</v>
      </c>
      <c r="N526" s="25" t="str">
        <f t="shared" si="12"/>
        <v>Foto Pizarra informativa</v>
      </c>
      <c r="T526"/>
    </row>
    <row r="527" spans="1:21" ht="21.75" x14ac:dyDescent="0.25">
      <c r="A527" s="113"/>
      <c r="B527" s="113" t="s">
        <v>462</v>
      </c>
      <c r="C527" s="17"/>
      <c r="D527" s="17"/>
      <c r="E527" s="3" t="s">
        <v>294</v>
      </c>
      <c r="G527" s="27">
        <f t="shared" si="11"/>
        <v>0</v>
      </c>
      <c r="L527" s="25" t="str">
        <f>IF(H527&gt;0,VLOOKUP(N527,Hoja1!AM$3:AN$100,2,0),"")</f>
        <v/>
      </c>
      <c r="N527" s="25" t="str">
        <f t="shared" si="12"/>
        <v xml:space="preserve"> </v>
      </c>
      <c r="T527"/>
    </row>
    <row r="528" spans="1:21" ht="45" x14ac:dyDescent="0.25">
      <c r="A528" s="113"/>
      <c r="B528" s="113"/>
      <c r="C528" s="17"/>
      <c r="D528" s="17"/>
      <c r="E528" s="4" t="s">
        <v>295</v>
      </c>
      <c r="G528" s="27">
        <f t="shared" si="11"/>
        <v>0</v>
      </c>
      <c r="L528" s="25" t="str">
        <f>IF(H528&gt;0,VLOOKUP(N528,Hoja1!AM$3:AN$100,2,0),"")</f>
        <v/>
      </c>
      <c r="N528" s="25" t="str">
        <f t="shared" si="12"/>
        <v xml:space="preserve"> </v>
      </c>
      <c r="T528"/>
    </row>
    <row r="529" spans="1:21" ht="20.25" x14ac:dyDescent="0.25">
      <c r="A529" s="113"/>
      <c r="B529" s="113"/>
      <c r="C529" s="110" t="s">
        <v>372</v>
      </c>
      <c r="D529" s="17"/>
      <c r="E529" s="5" t="s">
        <v>296</v>
      </c>
      <c r="G529" s="27">
        <f t="shared" si="11"/>
        <v>0</v>
      </c>
      <c r="L529" s="25" t="str">
        <f>IF(H529&gt;0,VLOOKUP(N529,Hoja1!AM$3:AN$100,2,0),"")</f>
        <v/>
      </c>
      <c r="N529" s="25" t="str">
        <f t="shared" si="12"/>
        <v xml:space="preserve"> </v>
      </c>
      <c r="T529"/>
    </row>
    <row r="530" spans="1:21" ht="30" x14ac:dyDescent="0.25">
      <c r="A530" s="113"/>
      <c r="B530" s="113"/>
      <c r="C530" s="111"/>
      <c r="D530" s="110" t="s">
        <v>421</v>
      </c>
      <c r="E530" s="102" t="s">
        <v>297</v>
      </c>
      <c r="G530" s="27">
        <f t="shared" si="11"/>
        <v>0</v>
      </c>
      <c r="H530" s="27" t="s">
        <v>884</v>
      </c>
      <c r="I530" s="27" t="s">
        <v>1299</v>
      </c>
      <c r="L530" s="25" t="e">
        <f>IF(H530&gt;0,VLOOKUP(N530,Hoja1!AM$3:AN$100,2,0),"")</f>
        <v>#N/A</v>
      </c>
      <c r="N530" s="25" t="str">
        <f t="shared" si="12"/>
        <v>Doc_Scan Lista provedores</v>
      </c>
      <c r="T530"/>
    </row>
    <row r="531" spans="1:21" ht="45" x14ac:dyDescent="0.25">
      <c r="A531" s="113"/>
      <c r="B531" s="113"/>
      <c r="C531" s="112"/>
      <c r="D531" s="112"/>
      <c r="E531" s="104"/>
      <c r="H531" s="27" t="s">
        <v>884</v>
      </c>
      <c r="I531" s="27" t="s">
        <v>1300</v>
      </c>
      <c r="N531" s="25" t="str">
        <f t="shared" si="12"/>
        <v>Doc_Scan Resumen Proveedores locales</v>
      </c>
      <c r="T531"/>
    </row>
    <row r="532" spans="1:21" ht="20.25" x14ac:dyDescent="0.25">
      <c r="A532" s="113"/>
      <c r="B532" s="113"/>
      <c r="C532" s="113" t="s">
        <v>373</v>
      </c>
      <c r="D532" s="17"/>
      <c r="E532" s="5" t="s">
        <v>298</v>
      </c>
      <c r="G532" s="27">
        <f t="shared" si="11"/>
        <v>0</v>
      </c>
      <c r="L532" s="25" t="str">
        <f>IF(H532&gt;0,VLOOKUP(N532,Hoja1!AM$3:AN$100,2,0),"")</f>
        <v/>
      </c>
      <c r="N532" s="25" t="str">
        <f t="shared" si="12"/>
        <v xml:space="preserve"> </v>
      </c>
      <c r="T532"/>
    </row>
    <row r="533" spans="1:21" ht="57.6" customHeight="1" x14ac:dyDescent="0.25">
      <c r="A533" s="113"/>
      <c r="B533" s="113"/>
      <c r="C533" s="113"/>
      <c r="D533" s="110" t="s">
        <v>422</v>
      </c>
      <c r="E533" s="102" t="s">
        <v>299</v>
      </c>
      <c r="G533" s="27">
        <f t="shared" si="11"/>
        <v>0</v>
      </c>
      <c r="H533" s="27" t="s">
        <v>821</v>
      </c>
      <c r="I533" s="27" t="s">
        <v>1301</v>
      </c>
      <c r="L533" s="25" t="str">
        <f>IF(H533&gt;0,VLOOKUP(N533,Hoja1!AM$3:AN$100,2,0),"")</f>
        <v>PG-IA-02</v>
      </c>
      <c r="N533" s="25" t="str">
        <f t="shared" si="12"/>
        <v>Programa Higiene Personal</v>
      </c>
      <c r="Q533" t="s">
        <v>956</v>
      </c>
      <c r="S533" s="32" t="s">
        <v>1015</v>
      </c>
      <c r="T533" s="33">
        <v>1</v>
      </c>
      <c r="U533" s="36"/>
    </row>
    <row r="534" spans="1:21" ht="30" x14ac:dyDescent="0.25">
      <c r="A534" s="113"/>
      <c r="B534" s="113"/>
      <c r="C534" s="113"/>
      <c r="D534" s="111"/>
      <c r="E534" s="103"/>
      <c r="H534" s="27" t="s">
        <v>821</v>
      </c>
      <c r="I534" s="27" t="s">
        <v>1080</v>
      </c>
      <c r="N534" s="25" t="str">
        <f t="shared" si="12"/>
        <v>Programa Orden y Limpieza</v>
      </c>
      <c r="T534" s="41"/>
      <c r="U534" s="42"/>
    </row>
    <row r="535" spans="1:21" ht="60" x14ac:dyDescent="0.25">
      <c r="A535" s="113"/>
      <c r="B535" s="113"/>
      <c r="C535" s="113"/>
      <c r="D535" s="112"/>
      <c r="E535" s="104"/>
      <c r="H535" s="27" t="s">
        <v>1072</v>
      </c>
      <c r="I535" s="27" t="s">
        <v>1075</v>
      </c>
      <c r="N535" s="25" t="str">
        <f t="shared" si="12"/>
        <v>Análisis Agua Potable / Alimentos / Superf Contacto / Hielo</v>
      </c>
      <c r="T535" s="41"/>
      <c r="U535" s="42"/>
    </row>
    <row r="536" spans="1:21" ht="75" x14ac:dyDescent="0.25">
      <c r="A536" s="113"/>
      <c r="B536" s="113"/>
      <c r="C536" s="113"/>
      <c r="D536" s="17" t="s">
        <v>423</v>
      </c>
      <c r="E536" s="6" t="s">
        <v>300</v>
      </c>
      <c r="G536" s="27">
        <f t="shared" si="11"/>
        <v>0</v>
      </c>
      <c r="H536" s="27" t="s">
        <v>1076</v>
      </c>
      <c r="I536" s="27" t="s">
        <v>1079</v>
      </c>
      <c r="L536" s="25" t="e">
        <f>IF(H536&gt;0,VLOOKUP(N536,Hoja1!AM$3:AN$100,2,0),"")</f>
        <v>#N/A</v>
      </c>
      <c r="N536" s="25" t="str">
        <f t="shared" si="12"/>
        <v>Certificado HACCP</v>
      </c>
      <c r="R536" t="s">
        <v>956</v>
      </c>
      <c r="S536" s="32" t="s">
        <v>1016</v>
      </c>
      <c r="T536"/>
    </row>
    <row r="537" spans="1:21" ht="20.25" x14ac:dyDescent="0.25">
      <c r="A537" s="113"/>
      <c r="B537" s="113"/>
      <c r="C537" s="113" t="s">
        <v>374</v>
      </c>
      <c r="D537" s="17"/>
      <c r="E537" s="5" t="s">
        <v>301</v>
      </c>
      <c r="G537" s="27">
        <f t="shared" si="11"/>
        <v>0</v>
      </c>
      <c r="L537" s="25" t="str">
        <f>IF(H537&gt;0,VLOOKUP(N537,Hoja1!AM$3:AN$100,2,0),"")</f>
        <v/>
      </c>
      <c r="N537" s="25" t="str">
        <f t="shared" si="12"/>
        <v xml:space="preserve"> </v>
      </c>
      <c r="T537"/>
    </row>
    <row r="538" spans="1:21" ht="43.15" customHeight="1" x14ac:dyDescent="0.25">
      <c r="A538" s="113"/>
      <c r="B538" s="113"/>
      <c r="C538" s="113"/>
      <c r="D538" s="110" t="s">
        <v>424</v>
      </c>
      <c r="E538" s="102" t="s">
        <v>302</v>
      </c>
      <c r="G538" s="27">
        <f t="shared" si="11"/>
        <v>0</v>
      </c>
      <c r="H538" s="27" t="s">
        <v>1076</v>
      </c>
      <c r="I538" s="27" t="s">
        <v>1079</v>
      </c>
      <c r="L538" s="25" t="e">
        <f>IF(H538&gt;0,VLOOKUP(N538,Hoja1!AM$3:AN$100,2,0),"")</f>
        <v>#N/A</v>
      </c>
      <c r="N538" s="25" t="str">
        <f t="shared" si="12"/>
        <v>Certificado HACCP</v>
      </c>
      <c r="T538"/>
    </row>
    <row r="539" spans="1:21" x14ac:dyDescent="0.25">
      <c r="A539" s="113"/>
      <c r="B539" s="113"/>
      <c r="C539" s="113"/>
      <c r="D539" s="112"/>
      <c r="E539" s="104"/>
      <c r="H539" s="27" t="s">
        <v>821</v>
      </c>
      <c r="I539" s="27" t="s">
        <v>1079</v>
      </c>
      <c r="N539" s="25" t="str">
        <f t="shared" si="12"/>
        <v>Programa HACCP</v>
      </c>
      <c r="T539"/>
    </row>
    <row r="540" spans="1:21" ht="120" x14ac:dyDescent="0.25">
      <c r="A540" s="113"/>
      <c r="B540" s="113"/>
      <c r="C540" s="113"/>
      <c r="D540" s="110" t="s">
        <v>425</v>
      </c>
      <c r="E540" s="102" t="s">
        <v>303</v>
      </c>
      <c r="G540" s="27">
        <f t="shared" si="11"/>
        <v>0</v>
      </c>
      <c r="H540" s="27" t="s">
        <v>820</v>
      </c>
      <c r="I540" s="27" t="s">
        <v>1303</v>
      </c>
      <c r="L540" s="25" t="e">
        <f>IF(H540&gt;0,VLOOKUP(N540,Hoja1!AM$3:AN$100,2,0),"")</f>
        <v>#N/A</v>
      </c>
      <c r="N540" s="25" t="str">
        <f t="shared" si="12"/>
        <v>Política Elaboracion Recetas</v>
      </c>
      <c r="Q540" t="s">
        <v>956</v>
      </c>
      <c r="S540" s="32" t="s">
        <v>1017</v>
      </c>
      <c r="T540" s="33">
        <v>2</v>
      </c>
      <c r="U540" s="36"/>
    </row>
    <row r="541" spans="1:21" ht="45" x14ac:dyDescent="0.25">
      <c r="A541" s="113"/>
      <c r="B541" s="113"/>
      <c r="C541" s="113"/>
      <c r="D541" s="112"/>
      <c r="E541" s="104"/>
      <c r="H541" s="27" t="s">
        <v>821</v>
      </c>
      <c r="I541" s="27" t="s">
        <v>1304</v>
      </c>
      <c r="N541" s="25" t="str">
        <f t="shared" si="12"/>
        <v>Programa  Materias Primas, Equipos y Utensilios</v>
      </c>
      <c r="U541" s="36"/>
    </row>
    <row r="542" spans="1:21" ht="165" x14ac:dyDescent="0.25">
      <c r="A542" s="113"/>
      <c r="B542" s="113"/>
      <c r="C542" s="113"/>
      <c r="D542" s="17" t="s">
        <v>426</v>
      </c>
      <c r="E542" s="6" t="s">
        <v>304</v>
      </c>
      <c r="G542" s="27">
        <f t="shared" si="11"/>
        <v>0</v>
      </c>
      <c r="H542" s="27" t="s">
        <v>819</v>
      </c>
      <c r="I542" s="27" t="s">
        <v>1306</v>
      </c>
      <c r="L542" s="25" t="e">
        <f>IF(H542&gt;0,VLOOKUP(N542,Hoja1!AM$3:AN$100,2,0),"")</f>
        <v>#N/A</v>
      </c>
      <c r="N542" s="25" t="str">
        <f t="shared" si="12"/>
        <v>Foto Recetario Firmado por Nutricionista</v>
      </c>
      <c r="Q542" t="s">
        <v>956</v>
      </c>
      <c r="S542" s="32" t="s">
        <v>1018</v>
      </c>
      <c r="T542" s="33">
        <v>1</v>
      </c>
      <c r="U542" s="36"/>
    </row>
    <row r="543" spans="1:21" ht="20.25" x14ac:dyDescent="0.25">
      <c r="A543" s="113"/>
      <c r="B543" s="113"/>
      <c r="C543" s="110" t="s">
        <v>375</v>
      </c>
      <c r="D543" s="17"/>
      <c r="E543" s="5" t="s">
        <v>305</v>
      </c>
      <c r="G543" s="27">
        <f t="shared" si="11"/>
        <v>0</v>
      </c>
      <c r="L543" s="25" t="str">
        <f>IF(H543&gt;0,VLOOKUP(N543,Hoja1!AM$3:AN$100,2,0),"")</f>
        <v/>
      </c>
      <c r="N543" s="25" t="str">
        <f t="shared" si="12"/>
        <v xml:space="preserve"> </v>
      </c>
      <c r="T543"/>
    </row>
    <row r="544" spans="1:21" ht="72" customHeight="1" x14ac:dyDescent="0.25">
      <c r="A544" s="113"/>
      <c r="B544" s="113"/>
      <c r="C544" s="111"/>
      <c r="D544" s="110" t="s">
        <v>427</v>
      </c>
      <c r="E544" s="102" t="s">
        <v>306</v>
      </c>
      <c r="G544" s="27">
        <f t="shared" si="11"/>
        <v>0</v>
      </c>
      <c r="H544" s="27" t="s">
        <v>819</v>
      </c>
      <c r="I544" s="27" t="s">
        <v>1307</v>
      </c>
      <c r="L544" s="25" t="e">
        <f>IF(H544&gt;0,VLOOKUP(N544,Hoja1!AM$3:AN$100,2,0),"")</f>
        <v>#N/A</v>
      </c>
      <c r="N544" s="25" t="str">
        <f t="shared" si="12"/>
        <v>Foto Entrada Proveedores cocina</v>
      </c>
      <c r="T544"/>
    </row>
    <row r="545" spans="1:21" ht="45" x14ac:dyDescent="0.25">
      <c r="A545" s="113"/>
      <c r="B545" s="113"/>
      <c r="C545" s="111"/>
      <c r="D545" s="112"/>
      <c r="E545" s="104"/>
      <c r="H545" s="27" t="s">
        <v>847</v>
      </c>
      <c r="I545" s="27" t="s">
        <v>1308</v>
      </c>
      <c r="N545" s="25" t="str">
        <f t="shared" si="12"/>
        <v>Registro Recibo Materias Primas Frias y Congeladas</v>
      </c>
      <c r="T545"/>
    </row>
    <row r="546" spans="1:21" ht="86.45" customHeight="1" x14ac:dyDescent="0.25">
      <c r="A546" s="113"/>
      <c r="B546" s="113"/>
      <c r="C546" s="111"/>
      <c r="D546" s="110" t="s">
        <v>428</v>
      </c>
      <c r="E546" s="102" t="s">
        <v>307</v>
      </c>
      <c r="G546" s="27">
        <f t="shared" si="11"/>
        <v>0</v>
      </c>
      <c r="H546" s="27" t="s">
        <v>819</v>
      </c>
      <c r="I546" s="27" t="s">
        <v>1309</v>
      </c>
      <c r="L546" s="25" t="e">
        <f>IF(H546&gt;0,VLOOKUP(N546,Hoja1!AM$3:AN$100,2,0),"")</f>
        <v>#N/A</v>
      </c>
      <c r="N546" s="25" t="str">
        <f t="shared" si="12"/>
        <v>Foto Hoja Pedidos</v>
      </c>
      <c r="T546"/>
    </row>
    <row r="547" spans="1:21" ht="45" x14ac:dyDescent="0.25">
      <c r="A547" s="113"/>
      <c r="B547" s="113"/>
      <c r="C547" s="112"/>
      <c r="D547" s="112"/>
      <c r="E547" s="104"/>
      <c r="H547" s="27" t="s">
        <v>847</v>
      </c>
      <c r="I547" s="27" t="s">
        <v>1308</v>
      </c>
      <c r="N547" s="25" t="str">
        <f t="shared" si="12"/>
        <v>Registro Recibo Materias Primas Frias y Congeladas</v>
      </c>
      <c r="T547"/>
    </row>
    <row r="548" spans="1:21" ht="20.25" x14ac:dyDescent="0.25">
      <c r="A548" s="113"/>
      <c r="B548" s="113"/>
      <c r="C548" s="110" t="s">
        <v>376</v>
      </c>
      <c r="D548" s="17"/>
      <c r="E548" s="5" t="s">
        <v>308</v>
      </c>
      <c r="G548" s="27">
        <f t="shared" si="11"/>
        <v>0</v>
      </c>
      <c r="L548" s="25" t="str">
        <f>IF(H548&gt;0,VLOOKUP(N548,Hoja1!AM$3:AN$100,2,0),"")</f>
        <v/>
      </c>
      <c r="N548" s="25" t="str">
        <f t="shared" si="12"/>
        <v xml:space="preserve"> </v>
      </c>
      <c r="T548"/>
    </row>
    <row r="549" spans="1:21" ht="115.15" customHeight="1" x14ac:dyDescent="0.25">
      <c r="A549" s="113"/>
      <c r="B549" s="113"/>
      <c r="C549" s="111"/>
      <c r="D549" s="114" t="s">
        <v>429</v>
      </c>
      <c r="E549" s="102" t="s">
        <v>309</v>
      </c>
      <c r="G549" s="27">
        <f t="shared" ref="G549:G626" si="13">COUNTIF(J549:K549,"=*")</f>
        <v>0</v>
      </c>
      <c r="H549" s="27" t="s">
        <v>819</v>
      </c>
      <c r="I549" s="27" t="s">
        <v>1310</v>
      </c>
      <c r="L549" s="25" t="e">
        <f>IF(H549&gt;0,VLOOKUP(N549,Hoja1!AM$3:AN$100,2,0),"")</f>
        <v>#N/A</v>
      </c>
      <c r="N549" s="25" t="str">
        <f t="shared" si="12"/>
        <v>Foto Camaras y cuarto frio y congelado</v>
      </c>
      <c r="Q549" t="s">
        <v>956</v>
      </c>
      <c r="S549" s="32" t="s">
        <v>1019</v>
      </c>
      <c r="T549" s="33">
        <v>1</v>
      </c>
      <c r="U549" s="36"/>
    </row>
    <row r="550" spans="1:21" ht="30" x14ac:dyDescent="0.25">
      <c r="A550" s="113"/>
      <c r="B550" s="113"/>
      <c r="C550" s="112"/>
      <c r="D550" s="115"/>
      <c r="E550" s="104"/>
      <c r="H550" s="27" t="s">
        <v>847</v>
      </c>
      <c r="I550" s="27" t="s">
        <v>1311</v>
      </c>
      <c r="N550" s="25" t="str">
        <f t="shared" si="12"/>
        <v xml:space="preserve">Registro Control Equipos Frios </v>
      </c>
      <c r="T550" s="41"/>
      <c r="U550" s="42"/>
    </row>
    <row r="551" spans="1:21" ht="40.5" x14ac:dyDescent="0.25">
      <c r="A551" s="113"/>
      <c r="B551" s="113"/>
      <c r="C551" s="110" t="s">
        <v>377</v>
      </c>
      <c r="D551" s="17"/>
      <c r="E551" s="5" t="s">
        <v>310</v>
      </c>
      <c r="G551" s="27">
        <f t="shared" si="13"/>
        <v>0</v>
      </c>
      <c r="L551" s="25" t="str">
        <f>IF(H551&gt;0,VLOOKUP(N551,Hoja1!AM$3:AN$100,2,0),"")</f>
        <v/>
      </c>
      <c r="N551" s="25" t="str">
        <f t="shared" ref="N551:N626" si="14">CONCATENATE(H551," ",I551)</f>
        <v xml:space="preserve"> </v>
      </c>
      <c r="T551"/>
    </row>
    <row r="552" spans="1:21" ht="43.15" customHeight="1" x14ac:dyDescent="0.25">
      <c r="A552" s="113"/>
      <c r="B552" s="113"/>
      <c r="C552" s="111"/>
      <c r="D552" s="110" t="s">
        <v>430</v>
      </c>
      <c r="E552" s="102" t="s">
        <v>311</v>
      </c>
      <c r="G552" s="27">
        <f t="shared" si="13"/>
        <v>0</v>
      </c>
      <c r="H552" s="27" t="s">
        <v>819</v>
      </c>
      <c r="I552" s="27" t="s">
        <v>1313</v>
      </c>
      <c r="L552" s="25" t="e">
        <f>IF(H552&gt;0,VLOOKUP(N552,Hoja1!AM$3:AN$100,2,0),"")</f>
        <v>#N/A</v>
      </c>
      <c r="N552" s="25" t="str">
        <f t="shared" si="14"/>
        <v>Foto Productos en las camaras</v>
      </c>
      <c r="R552" t="s">
        <v>956</v>
      </c>
      <c r="S552" s="32" t="s">
        <v>1020</v>
      </c>
      <c r="T552"/>
    </row>
    <row r="553" spans="1:21" ht="45" x14ac:dyDescent="0.25">
      <c r="A553" s="113"/>
      <c r="B553" s="113"/>
      <c r="C553" s="112"/>
      <c r="D553" s="112"/>
      <c r="E553" s="104"/>
      <c r="H553" s="27" t="s">
        <v>821</v>
      </c>
      <c r="I553" s="27" t="s">
        <v>1314</v>
      </c>
      <c r="N553" s="25" t="str">
        <f t="shared" si="14"/>
        <v>Programa Almacenamiento Bodegas Cocina</v>
      </c>
      <c r="T553"/>
    </row>
    <row r="554" spans="1:21" ht="40.5" x14ac:dyDescent="0.25">
      <c r="A554" s="113"/>
      <c r="B554" s="113"/>
      <c r="C554" s="110" t="s">
        <v>378</v>
      </c>
      <c r="D554" s="17"/>
      <c r="E554" s="5" t="s">
        <v>312</v>
      </c>
      <c r="G554" s="27">
        <f t="shared" si="13"/>
        <v>0</v>
      </c>
      <c r="L554" s="25" t="str">
        <f>IF(H554&gt;0,VLOOKUP(N554,Hoja1!AM$3:AN$100,2,0),"")</f>
        <v/>
      </c>
      <c r="N554" s="25" t="str">
        <f t="shared" si="14"/>
        <v xml:space="preserve"> </v>
      </c>
      <c r="T554"/>
    </row>
    <row r="555" spans="1:21" ht="57.6" customHeight="1" x14ac:dyDescent="0.25">
      <c r="A555" s="113"/>
      <c r="B555" s="113"/>
      <c r="C555" s="111"/>
      <c r="D555" s="110" t="s">
        <v>431</v>
      </c>
      <c r="E555" s="102" t="s">
        <v>313</v>
      </c>
      <c r="G555" s="27">
        <f t="shared" si="13"/>
        <v>0</v>
      </c>
      <c r="H555" s="27" t="s">
        <v>819</v>
      </c>
      <c r="I555" s="27" t="s">
        <v>1316</v>
      </c>
      <c r="L555" s="25" t="e">
        <f>IF(H555&gt;0,VLOOKUP(N555,Hoja1!AM$3:AN$100,2,0),"")</f>
        <v>#N/A</v>
      </c>
      <c r="N555" s="25" t="str">
        <f t="shared" si="14"/>
        <v>Foto Productos Bodega con Sticker Semana</v>
      </c>
      <c r="T555"/>
    </row>
    <row r="556" spans="1:21" ht="45" x14ac:dyDescent="0.25">
      <c r="A556" s="113"/>
      <c r="B556" s="113"/>
      <c r="C556" s="111"/>
      <c r="D556" s="111"/>
      <c r="E556" s="103"/>
      <c r="H556" s="27" t="s">
        <v>821</v>
      </c>
      <c r="I556" s="27" t="s">
        <v>1314</v>
      </c>
      <c r="L556" s="25" t="str">
        <f>IF(H556&gt;0,VLOOKUP(N556,Hoja1!AM$3:AN$100,2,0),"")</f>
        <v>PG-IA-04</v>
      </c>
      <c r="N556" s="25" t="str">
        <f t="shared" si="14"/>
        <v>Programa Almacenamiento Bodegas Cocina</v>
      </c>
      <c r="T556"/>
    </row>
    <row r="557" spans="1:21" ht="45" x14ac:dyDescent="0.25">
      <c r="A557" s="113"/>
      <c r="B557" s="113"/>
      <c r="C557" s="111"/>
      <c r="D557" s="112"/>
      <c r="E557" s="104"/>
      <c r="H557" s="27" t="s">
        <v>821</v>
      </c>
      <c r="I557" s="27" t="s">
        <v>1304</v>
      </c>
      <c r="L557" s="25" t="str">
        <f>IF(H557&gt;0,VLOOKUP(N557,Hoja1!AM$3:AN$100,2,0),"")</f>
        <v>PG-IA-03</v>
      </c>
      <c r="N557" s="25" t="str">
        <f t="shared" si="14"/>
        <v>Programa  Materias Primas, Equipos y Utensilios</v>
      </c>
      <c r="T557"/>
    </row>
    <row r="558" spans="1:21" ht="20.25" x14ac:dyDescent="0.25">
      <c r="A558" s="113"/>
      <c r="B558" s="113"/>
      <c r="C558" s="111"/>
      <c r="D558" s="17"/>
      <c r="E558" s="5" t="s">
        <v>314</v>
      </c>
      <c r="G558" s="27">
        <f t="shared" si="13"/>
        <v>0</v>
      </c>
      <c r="L558" s="25" t="str">
        <f>IF(H558&gt;0,VLOOKUP(N558,Hoja1!AM$3:AN$100,2,0),"")</f>
        <v/>
      </c>
      <c r="N558" s="25" t="str">
        <f t="shared" si="14"/>
        <v xml:space="preserve"> </v>
      </c>
      <c r="T558"/>
    </row>
    <row r="559" spans="1:21" ht="105" x14ac:dyDescent="0.25">
      <c r="A559" s="113"/>
      <c r="B559" s="113"/>
      <c r="C559" s="111"/>
      <c r="D559" s="110" t="s">
        <v>432</v>
      </c>
      <c r="E559" s="102" t="s">
        <v>315</v>
      </c>
      <c r="G559" s="27">
        <f t="shared" si="13"/>
        <v>0</v>
      </c>
      <c r="H559" s="27" t="s">
        <v>847</v>
      </c>
      <c r="I559" s="27" t="s">
        <v>1267</v>
      </c>
      <c r="L559" s="25" t="str">
        <f>IF(H559&gt;0,VLOOKUP(N559,Hoja1!AM$3:AN$100,2,0),"")</f>
        <v>RG-GA-07</v>
      </c>
      <c r="N559" s="25" t="str">
        <f t="shared" si="14"/>
        <v>Registro Control Piscina Termal</v>
      </c>
      <c r="Q559" t="s">
        <v>956</v>
      </c>
      <c r="S559" s="32" t="s">
        <v>1021</v>
      </c>
      <c r="T559" s="33">
        <v>3</v>
      </c>
      <c r="U559" s="36"/>
    </row>
    <row r="560" spans="1:21" ht="30" x14ac:dyDescent="0.25">
      <c r="A560" s="113"/>
      <c r="B560" s="113"/>
      <c r="C560" s="111"/>
      <c r="D560" s="111"/>
      <c r="E560" s="103"/>
      <c r="H560" s="27" t="s">
        <v>883</v>
      </c>
      <c r="I560" s="27" t="s">
        <v>1266</v>
      </c>
      <c r="N560" s="25" t="str">
        <f t="shared" si="14"/>
        <v>Procedimiento Limpieza Piscinas</v>
      </c>
      <c r="U560" s="36"/>
    </row>
    <row r="561" spans="1:21" ht="30" x14ac:dyDescent="0.25">
      <c r="A561" s="113"/>
      <c r="B561" s="113"/>
      <c r="C561" s="111"/>
      <c r="D561" s="111"/>
      <c r="E561" s="103"/>
      <c r="H561" s="27" t="s">
        <v>835</v>
      </c>
      <c r="I561" s="27" t="s">
        <v>1065</v>
      </c>
      <c r="N561" s="25" t="str">
        <f t="shared" si="14"/>
        <v>Instructivo Limpieza de Piscinas</v>
      </c>
      <c r="U561" s="36"/>
    </row>
    <row r="562" spans="1:21" ht="30" x14ac:dyDescent="0.25">
      <c r="A562" s="113"/>
      <c r="B562" s="113"/>
      <c r="C562" s="111"/>
      <c r="D562" s="112"/>
      <c r="E562" s="104"/>
      <c r="H562" s="27" t="s">
        <v>819</v>
      </c>
      <c r="I562" s="27" t="s">
        <v>1317</v>
      </c>
      <c r="N562" s="25" t="str">
        <f t="shared" si="14"/>
        <v>Foto Proceso Lavado piscinas</v>
      </c>
      <c r="U562" s="36"/>
    </row>
    <row r="563" spans="1:21" ht="105" x14ac:dyDescent="0.25">
      <c r="A563" s="113"/>
      <c r="B563" s="113"/>
      <c r="C563" s="111"/>
      <c r="D563" s="110" t="s">
        <v>433</v>
      </c>
      <c r="E563" s="102" t="s">
        <v>316</v>
      </c>
      <c r="G563" s="27">
        <f t="shared" si="13"/>
        <v>0</v>
      </c>
      <c r="H563" s="27" t="s">
        <v>821</v>
      </c>
      <c r="I563" s="27" t="s">
        <v>1318</v>
      </c>
      <c r="L563" s="25">
        <f>IF(H563&gt;0,VLOOKUP(N563,Hoja1!AM$3:AN$100,2,0),"")</f>
        <v>0</v>
      </c>
      <c r="N563" s="25" t="str">
        <f t="shared" si="14"/>
        <v>Programa SPA</v>
      </c>
      <c r="Q563" t="s">
        <v>956</v>
      </c>
      <c r="S563" s="32" t="s">
        <v>1022</v>
      </c>
      <c r="T563" s="33">
        <v>2</v>
      </c>
      <c r="U563" s="36"/>
    </row>
    <row r="564" spans="1:21" ht="45" x14ac:dyDescent="0.25">
      <c r="A564" s="113"/>
      <c r="B564" s="113"/>
      <c r="C564" s="111"/>
      <c r="D564" s="111"/>
      <c r="E564" s="103"/>
      <c r="H564" s="27" t="s">
        <v>847</v>
      </c>
      <c r="I564" s="27" t="s">
        <v>1319</v>
      </c>
      <c r="N564" s="25" t="str">
        <f t="shared" si="14"/>
        <v>Registro Limpieza Equipos y Accesorios Spa</v>
      </c>
      <c r="T564" s="41"/>
      <c r="U564" s="42"/>
    </row>
    <row r="565" spans="1:21" ht="45" x14ac:dyDescent="0.25">
      <c r="A565" s="113"/>
      <c r="B565" s="113"/>
      <c r="C565" s="112"/>
      <c r="D565" s="112"/>
      <c r="E565" s="104"/>
      <c r="H565" s="27" t="s">
        <v>819</v>
      </c>
      <c r="I565" s="27" t="s">
        <v>1320</v>
      </c>
      <c r="N565" s="25" t="str">
        <f t="shared" si="14"/>
        <v>Foto Limpieza de Equipos y Accesorios Spa</v>
      </c>
      <c r="T565" s="41"/>
      <c r="U565" s="42"/>
    </row>
    <row r="566" spans="1:21" ht="20.25" x14ac:dyDescent="0.25">
      <c r="A566" s="113"/>
      <c r="B566" s="113"/>
      <c r="C566" s="113" t="s">
        <v>379</v>
      </c>
      <c r="D566" s="17"/>
      <c r="E566" s="5" t="s">
        <v>317</v>
      </c>
      <c r="G566" s="27">
        <f t="shared" si="13"/>
        <v>0</v>
      </c>
      <c r="L566" s="25" t="str">
        <f>IF(H566&gt;0,VLOOKUP(N566,Hoja1!AM$3:AN$100,2,0),"")</f>
        <v/>
      </c>
      <c r="N566" s="25" t="str">
        <f t="shared" si="14"/>
        <v xml:space="preserve"> </v>
      </c>
      <c r="T566"/>
    </row>
    <row r="567" spans="1:21" ht="75" x14ac:dyDescent="0.25">
      <c r="A567" s="113"/>
      <c r="B567" s="113"/>
      <c r="C567" s="113"/>
      <c r="D567" s="17" t="s">
        <v>434</v>
      </c>
      <c r="E567" s="6" t="s">
        <v>318</v>
      </c>
      <c r="G567" s="27">
        <f t="shared" si="13"/>
        <v>0</v>
      </c>
      <c r="H567" s="27" t="s">
        <v>884</v>
      </c>
      <c r="I567" s="27" t="s">
        <v>1321</v>
      </c>
      <c r="L567" s="25" t="e">
        <f>IF(H567&gt;0,VLOOKUP(N567,Hoja1!AM$3:AN$100,2,0),"")</f>
        <v>#N/A</v>
      </c>
      <c r="N567" s="25" t="str">
        <f t="shared" si="14"/>
        <v>Doc_Scan Mapa Hotel</v>
      </c>
      <c r="T567"/>
    </row>
    <row r="568" spans="1:21" ht="20.25" x14ac:dyDescent="0.25">
      <c r="A568" s="113"/>
      <c r="B568" s="113"/>
      <c r="C568" s="110" t="s">
        <v>380</v>
      </c>
      <c r="D568" s="17"/>
      <c r="E568" s="5" t="s">
        <v>319</v>
      </c>
      <c r="G568" s="27">
        <f t="shared" si="13"/>
        <v>0</v>
      </c>
      <c r="L568" s="25" t="str">
        <f>IF(H568&gt;0,VLOOKUP(N568,Hoja1!AM$3:AN$100,2,0),"")</f>
        <v/>
      </c>
      <c r="N568" s="25" t="str">
        <f t="shared" si="14"/>
        <v xml:space="preserve"> </v>
      </c>
      <c r="T568"/>
    </row>
    <row r="569" spans="1:21" ht="105" x14ac:dyDescent="0.25">
      <c r="A569" s="113"/>
      <c r="B569" s="113"/>
      <c r="C569" s="111"/>
      <c r="D569" s="110" t="s">
        <v>435</v>
      </c>
      <c r="E569" s="102" t="s">
        <v>320</v>
      </c>
      <c r="G569" s="27">
        <f t="shared" si="13"/>
        <v>0</v>
      </c>
      <c r="H569" s="27" t="s">
        <v>819</v>
      </c>
      <c r="I569" s="27" t="s">
        <v>1322</v>
      </c>
      <c r="L569" s="25" t="e">
        <f>IF(H569&gt;0,VLOOKUP(N569,Hoja1!AM$3:AN$100,2,0),"")</f>
        <v>#N/A</v>
      </c>
      <c r="N569" s="25" t="str">
        <f t="shared" si="14"/>
        <v>Foto Piscinas Recomendaciones y propiedades</v>
      </c>
      <c r="Q569" t="s">
        <v>956</v>
      </c>
      <c r="S569" s="32" t="s">
        <v>1023</v>
      </c>
      <c r="T569" s="33">
        <v>1</v>
      </c>
      <c r="U569" s="36"/>
    </row>
    <row r="570" spans="1:21" ht="30" x14ac:dyDescent="0.25">
      <c r="A570" s="113"/>
      <c r="B570" s="113"/>
      <c r="C570" s="111"/>
      <c r="D570" s="112"/>
      <c r="E570" s="104"/>
      <c r="H570" s="27" t="s">
        <v>819</v>
      </c>
      <c r="I570" s="27" t="s">
        <v>1323</v>
      </c>
      <c r="N570" s="25" t="str">
        <f t="shared" si="14"/>
        <v>Foto Profundidad Piscinas</v>
      </c>
      <c r="U570" s="36"/>
    </row>
    <row r="571" spans="1:21" ht="60" x14ac:dyDescent="0.25">
      <c r="A571" s="113"/>
      <c r="B571" s="113"/>
      <c r="C571" s="111"/>
      <c r="D571" s="110" t="s">
        <v>436</v>
      </c>
      <c r="E571" s="102" t="s">
        <v>321</v>
      </c>
      <c r="G571" s="27">
        <f t="shared" si="13"/>
        <v>0</v>
      </c>
      <c r="H571" s="27" t="s">
        <v>819</v>
      </c>
      <c r="I571" s="27" t="s">
        <v>1323</v>
      </c>
      <c r="L571" s="25" t="e">
        <f>IF(H571&gt;0,VLOOKUP(N571,Hoja1!AM$3:AN$100,2,0),"")</f>
        <v>#N/A</v>
      </c>
      <c r="N571" s="25" t="str">
        <f t="shared" si="14"/>
        <v>Foto Profundidad Piscinas</v>
      </c>
      <c r="Q571" t="s">
        <v>956</v>
      </c>
      <c r="S571" s="32" t="s">
        <v>1024</v>
      </c>
      <c r="T571" s="33">
        <v>1</v>
      </c>
      <c r="U571" s="36"/>
    </row>
    <row r="572" spans="1:21" ht="30" x14ac:dyDescent="0.25">
      <c r="A572" s="113"/>
      <c r="B572" s="113"/>
      <c r="C572" s="112"/>
      <c r="D572" s="112"/>
      <c r="E572" s="104"/>
      <c r="H572" s="27" t="s">
        <v>819</v>
      </c>
      <c r="I572" s="27" t="s">
        <v>1324</v>
      </c>
      <c r="N572" s="25" t="str">
        <f t="shared" si="14"/>
        <v>Foto Reglamento Piscinas</v>
      </c>
      <c r="T572" s="41"/>
      <c r="U572" s="42"/>
    </row>
    <row r="573" spans="1:21" ht="20.25" x14ac:dyDescent="0.25">
      <c r="A573" s="113"/>
      <c r="B573" s="113"/>
      <c r="C573" s="110" t="s">
        <v>381</v>
      </c>
      <c r="D573" s="17"/>
      <c r="E573" s="5" t="s">
        <v>322</v>
      </c>
      <c r="G573" s="27">
        <f t="shared" si="13"/>
        <v>0</v>
      </c>
      <c r="L573" s="25" t="str">
        <f>IF(H573&gt;0,VLOOKUP(N573,Hoja1!AM$3:AN$100,2,0),"")</f>
        <v/>
      </c>
      <c r="N573" s="25" t="str">
        <f t="shared" si="14"/>
        <v xml:space="preserve"> </v>
      </c>
      <c r="T573"/>
    </row>
    <row r="574" spans="1:21" ht="75" x14ac:dyDescent="0.25">
      <c r="A574" s="113"/>
      <c r="B574" s="113"/>
      <c r="C574" s="111"/>
      <c r="D574" s="110" t="s">
        <v>437</v>
      </c>
      <c r="E574" s="102" t="s">
        <v>323</v>
      </c>
      <c r="G574" s="27">
        <f t="shared" si="13"/>
        <v>0</v>
      </c>
      <c r="H574" s="27" t="s">
        <v>821</v>
      </c>
      <c r="I574" s="27" t="s">
        <v>1325</v>
      </c>
      <c r="L574" s="25">
        <f>IF(H574&gt;0,VLOOKUP(N574,Hoja1!AM$3:AN$100,2,0),"")</f>
        <v>0</v>
      </c>
      <c r="N574" s="25" t="str">
        <f t="shared" si="14"/>
        <v>Programa Mantenimiento Piscinas</v>
      </c>
      <c r="Q574" t="s">
        <v>956</v>
      </c>
      <c r="S574" s="32" t="s">
        <v>1025</v>
      </c>
      <c r="T574" s="33">
        <v>3</v>
      </c>
      <c r="U574" s="36"/>
    </row>
    <row r="575" spans="1:21" ht="45" x14ac:dyDescent="0.25">
      <c r="A575" s="113"/>
      <c r="B575" s="113"/>
      <c r="C575" s="112"/>
      <c r="D575" s="112"/>
      <c r="E575" s="104"/>
      <c r="H575" s="27" t="s">
        <v>883</v>
      </c>
      <c r="I575" s="27" t="s">
        <v>1326</v>
      </c>
      <c r="N575" s="25" t="str">
        <f t="shared" si="14"/>
        <v>Procedimiento Limpieza Piscinas Termales</v>
      </c>
      <c r="T575" s="41"/>
      <c r="U575" s="42"/>
    </row>
    <row r="576" spans="1:21" ht="20.25" x14ac:dyDescent="0.25">
      <c r="A576" s="113"/>
      <c r="B576" s="113"/>
      <c r="C576" s="110" t="s">
        <v>382</v>
      </c>
      <c r="D576" s="17"/>
      <c r="E576" s="5" t="s">
        <v>324</v>
      </c>
      <c r="G576" s="27">
        <f t="shared" si="13"/>
        <v>0</v>
      </c>
      <c r="L576" s="25" t="str">
        <f>IF(H576&gt;0,VLOOKUP(N576,Hoja1!AM$3:AN$100,2,0),"")</f>
        <v/>
      </c>
      <c r="N576" s="25" t="str">
        <f t="shared" si="14"/>
        <v xml:space="preserve"> </v>
      </c>
      <c r="T576"/>
    </row>
    <row r="577" spans="1:21" ht="90" x14ac:dyDescent="0.25">
      <c r="A577" s="113"/>
      <c r="B577" s="113"/>
      <c r="C577" s="111"/>
      <c r="D577" s="110" t="s">
        <v>438</v>
      </c>
      <c r="E577" s="102" t="s">
        <v>325</v>
      </c>
      <c r="G577" s="27">
        <f t="shared" si="13"/>
        <v>0</v>
      </c>
      <c r="H577" s="27" t="s">
        <v>884</v>
      </c>
      <c r="I577" s="27" t="s">
        <v>1197</v>
      </c>
      <c r="L577" s="25" t="e">
        <f>IF(H577&gt;0,VLOOKUP(N577,Hoja1!AM$3:AN$100,2,0),"")</f>
        <v>#N/A</v>
      </c>
      <c r="N577" s="25" t="str">
        <f t="shared" si="14"/>
        <v>Doc_Scan Consesión Agua</v>
      </c>
      <c r="Q577" t="s">
        <v>956</v>
      </c>
      <c r="S577" s="32" t="s">
        <v>1026</v>
      </c>
      <c r="T577" s="33">
        <v>2</v>
      </c>
      <c r="U577" s="36"/>
    </row>
    <row r="578" spans="1:21" ht="45" x14ac:dyDescent="0.25">
      <c r="A578" s="113"/>
      <c r="B578" s="113"/>
      <c r="C578" s="112"/>
      <c r="D578" s="112"/>
      <c r="E578" s="104"/>
      <c r="H578" s="27" t="s">
        <v>819</v>
      </c>
      <c r="I578" s="27" t="s">
        <v>1322</v>
      </c>
      <c r="N578" s="25" t="str">
        <f t="shared" si="14"/>
        <v>Foto Piscinas Recomendaciones y propiedades</v>
      </c>
      <c r="T578" s="41"/>
      <c r="U578" s="42"/>
    </row>
    <row r="579" spans="1:21" ht="20.25" x14ac:dyDescent="0.25">
      <c r="A579" s="113"/>
      <c r="B579" s="113"/>
      <c r="C579" s="113" t="s">
        <v>383</v>
      </c>
      <c r="D579" s="17"/>
      <c r="E579" s="5" t="s">
        <v>326</v>
      </c>
      <c r="G579" s="27">
        <f t="shared" si="13"/>
        <v>0</v>
      </c>
      <c r="L579" s="25" t="str">
        <f>IF(H579&gt;0,VLOOKUP(N579,Hoja1!AM$3:AN$100,2,0),"")</f>
        <v/>
      </c>
      <c r="N579" s="25" t="str">
        <f t="shared" si="14"/>
        <v xml:space="preserve"> </v>
      </c>
      <c r="T579"/>
    </row>
    <row r="580" spans="1:21" ht="45" x14ac:dyDescent="0.25">
      <c r="A580" s="113"/>
      <c r="B580" s="113"/>
      <c r="C580" s="113"/>
      <c r="D580" s="17" t="s">
        <v>439</v>
      </c>
      <c r="E580" s="6" t="s">
        <v>327</v>
      </c>
      <c r="G580" s="27">
        <f t="shared" si="13"/>
        <v>0</v>
      </c>
      <c r="H580" s="27" t="s">
        <v>819</v>
      </c>
      <c r="I580" s="27" t="s">
        <v>1327</v>
      </c>
      <c r="L580" s="25" t="e">
        <f>IF(H580&gt;0,VLOOKUP(N580,Hoja1!AM$3:AN$100,2,0),"")</f>
        <v>#N/A</v>
      </c>
      <c r="N580" s="25" t="str">
        <f t="shared" si="14"/>
        <v>Foto Servicios Sanitarios y duchas lockers</v>
      </c>
      <c r="T580"/>
    </row>
    <row r="581" spans="1:21" ht="20.25" x14ac:dyDescent="0.25">
      <c r="A581" s="113"/>
      <c r="B581" s="113"/>
      <c r="C581" s="110" t="s">
        <v>384</v>
      </c>
      <c r="D581" s="17"/>
      <c r="E581" s="5" t="s">
        <v>328</v>
      </c>
      <c r="G581" s="27">
        <f t="shared" si="13"/>
        <v>0</v>
      </c>
      <c r="L581" s="25" t="str">
        <f>IF(H581&gt;0,VLOOKUP(N581,Hoja1!AM$3:AN$100,2,0),"")</f>
        <v/>
      </c>
      <c r="N581" s="25" t="str">
        <f t="shared" si="14"/>
        <v xml:space="preserve"> </v>
      </c>
      <c r="T581"/>
    </row>
    <row r="582" spans="1:21" ht="30" x14ac:dyDescent="0.25">
      <c r="A582" s="113"/>
      <c r="B582" s="113"/>
      <c r="C582" s="111"/>
      <c r="D582" s="17" t="s">
        <v>440</v>
      </c>
      <c r="E582" s="6" t="s">
        <v>329</v>
      </c>
      <c r="G582" s="27">
        <f t="shared" si="13"/>
        <v>0</v>
      </c>
      <c r="H582" s="27" t="s">
        <v>847</v>
      </c>
      <c r="I582" s="27" t="s">
        <v>1067</v>
      </c>
      <c r="L582" s="25" t="e">
        <f>IF(H582&gt;0,VLOOKUP(N582,Hoja1!AM$3:AN$100,2,0),"")</f>
        <v>#N/A</v>
      </c>
      <c r="N582" s="25" t="str">
        <f t="shared" si="14"/>
        <v>Registro Accidentes</v>
      </c>
      <c r="T582"/>
    </row>
    <row r="583" spans="1:21" ht="75" x14ac:dyDescent="0.25">
      <c r="A583" s="113"/>
      <c r="B583" s="113"/>
      <c r="C583" s="111"/>
      <c r="D583" s="110" t="s">
        <v>441</v>
      </c>
      <c r="E583" s="102" t="s">
        <v>330</v>
      </c>
      <c r="G583" s="27">
        <f t="shared" si="13"/>
        <v>0</v>
      </c>
      <c r="H583" s="27" t="s">
        <v>819</v>
      </c>
      <c r="I583" s="27" t="s">
        <v>1328</v>
      </c>
      <c r="L583" s="25" t="e">
        <f>IF(H583&gt;0,VLOOKUP(N583,Hoja1!AM$3:AN$100,2,0),"")</f>
        <v>#N/A</v>
      </c>
      <c r="N583" s="25" t="str">
        <f t="shared" si="14"/>
        <v>Foto Alfombras y dispositivos seguridad</v>
      </c>
      <c r="Q583" t="s">
        <v>956</v>
      </c>
      <c r="S583" s="32" t="s">
        <v>1027</v>
      </c>
      <c r="T583" s="33">
        <v>2</v>
      </c>
      <c r="U583" s="36"/>
    </row>
    <row r="584" spans="1:21" ht="30" x14ac:dyDescent="0.25">
      <c r="A584" s="113"/>
      <c r="B584" s="113"/>
      <c r="C584" s="112"/>
      <c r="D584" s="112"/>
      <c r="E584" s="104"/>
      <c r="H584" s="27" t="s">
        <v>1060</v>
      </c>
      <c r="I584" s="27" t="s">
        <v>896</v>
      </c>
      <c r="N584" s="25" t="str">
        <f t="shared" si="14"/>
        <v>Plan Salud Ocupacional</v>
      </c>
      <c r="T584" s="41"/>
      <c r="U584" s="42"/>
    </row>
    <row r="585" spans="1:21" ht="20.25" x14ac:dyDescent="0.25">
      <c r="A585" s="113"/>
      <c r="B585" s="113"/>
      <c r="C585" s="113" t="s">
        <v>385</v>
      </c>
      <c r="D585" s="17"/>
      <c r="E585" s="5" t="s">
        <v>331</v>
      </c>
      <c r="G585" s="27">
        <f t="shared" si="13"/>
        <v>0</v>
      </c>
      <c r="L585" s="25" t="str">
        <f>IF(H585&gt;0,VLOOKUP(N585,Hoja1!AM$3:AN$100,2,0),"")</f>
        <v/>
      </c>
      <c r="N585" s="25" t="str">
        <f t="shared" si="14"/>
        <v xml:space="preserve"> </v>
      </c>
      <c r="T585"/>
    </row>
    <row r="586" spans="1:21" ht="75" x14ac:dyDescent="0.25">
      <c r="A586" s="113"/>
      <c r="B586" s="113"/>
      <c r="C586" s="113"/>
      <c r="D586" s="17" t="s">
        <v>442</v>
      </c>
      <c r="E586" s="6" t="s">
        <v>332</v>
      </c>
      <c r="G586" s="27">
        <f t="shared" si="13"/>
        <v>0</v>
      </c>
      <c r="H586" s="27" t="s">
        <v>1060</v>
      </c>
      <c r="I586" s="27" t="s">
        <v>896</v>
      </c>
      <c r="L586" s="25" t="e">
        <f>IF(H586&gt;0,VLOOKUP(N586,Hoja1!AM$3:AN$100,2,0),"")</f>
        <v>#N/A</v>
      </c>
      <c r="N586" s="25" t="str">
        <f t="shared" si="14"/>
        <v>Plan Salud Ocupacional</v>
      </c>
      <c r="Q586" t="s">
        <v>956</v>
      </c>
      <c r="S586" s="32" t="s">
        <v>1028</v>
      </c>
      <c r="T586" s="33">
        <v>2</v>
      </c>
      <c r="U586" s="36"/>
    </row>
    <row r="587" spans="1:21" ht="20.25" x14ac:dyDescent="0.25">
      <c r="A587" s="113"/>
      <c r="B587" s="113"/>
      <c r="C587" s="113" t="s">
        <v>386</v>
      </c>
      <c r="D587" s="17"/>
      <c r="E587" s="5" t="s">
        <v>333</v>
      </c>
      <c r="G587" s="27">
        <f t="shared" si="13"/>
        <v>0</v>
      </c>
      <c r="L587" s="25" t="str">
        <f>IF(H587&gt;0,VLOOKUP(N587,Hoja1!AM$3:AN$100,2,0),"")</f>
        <v/>
      </c>
      <c r="N587" s="25" t="str">
        <f t="shared" si="14"/>
        <v xml:space="preserve"> </v>
      </c>
      <c r="T587"/>
    </row>
    <row r="588" spans="1:21" ht="72.599999999999994" customHeight="1" x14ac:dyDescent="0.25">
      <c r="A588" s="113"/>
      <c r="B588" s="113"/>
      <c r="C588" s="113"/>
      <c r="D588" s="17" t="s">
        <v>443</v>
      </c>
      <c r="E588" s="6" t="s">
        <v>334</v>
      </c>
      <c r="G588" s="27">
        <f t="shared" si="13"/>
        <v>0</v>
      </c>
      <c r="H588" s="27" t="s">
        <v>884</v>
      </c>
      <c r="I588" s="27" t="s">
        <v>1329</v>
      </c>
      <c r="L588" s="25" t="e">
        <f>IF(H588&gt;0,VLOOKUP(N588,Hoja1!AM$3:AN$100,2,0),"")</f>
        <v>#N/A</v>
      </c>
      <c r="N588" s="25" t="str">
        <f t="shared" si="14"/>
        <v>Doc_Scan Ficha técnicas productos spa</v>
      </c>
      <c r="Q588" t="s">
        <v>956</v>
      </c>
      <c r="S588" s="32" t="s">
        <v>1029</v>
      </c>
      <c r="T588" s="33">
        <v>1</v>
      </c>
      <c r="U588" s="36"/>
    </row>
    <row r="589" spans="1:21" ht="20.25" x14ac:dyDescent="0.25">
      <c r="A589" s="113"/>
      <c r="B589" s="113"/>
      <c r="C589" s="113" t="s">
        <v>387</v>
      </c>
      <c r="D589" s="17"/>
      <c r="E589" s="5" t="s">
        <v>335</v>
      </c>
      <c r="G589" s="27">
        <f t="shared" si="13"/>
        <v>0</v>
      </c>
      <c r="L589" s="25" t="str">
        <f>IF(H589&gt;0,VLOOKUP(N589,Hoja1!AM$3:AN$100,2,0),"")</f>
        <v/>
      </c>
      <c r="N589" s="25" t="str">
        <f t="shared" si="14"/>
        <v xml:space="preserve"> </v>
      </c>
      <c r="T589"/>
    </row>
    <row r="590" spans="1:21" ht="75" x14ac:dyDescent="0.25">
      <c r="A590" s="113"/>
      <c r="B590" s="113"/>
      <c r="C590" s="113"/>
      <c r="D590" s="17" t="s">
        <v>444</v>
      </c>
      <c r="E590" s="6" t="s">
        <v>336</v>
      </c>
      <c r="G590" s="27">
        <f t="shared" si="13"/>
        <v>0</v>
      </c>
      <c r="H590" s="27" t="s">
        <v>819</v>
      </c>
      <c r="I590" s="27" t="s">
        <v>1330</v>
      </c>
      <c r="L590" s="25" t="e">
        <f>IF(H590&gt;0,VLOOKUP(N590,Hoja1!AM$3:AN$100,2,0),"")</f>
        <v>#N/A</v>
      </c>
      <c r="N590" s="25" t="str">
        <f t="shared" si="14"/>
        <v>Foto Piscinas</v>
      </c>
      <c r="Q590" t="s">
        <v>956</v>
      </c>
      <c r="S590" s="32" t="s">
        <v>1030</v>
      </c>
      <c r="T590" s="33">
        <v>1</v>
      </c>
      <c r="U590" s="36"/>
    </row>
    <row r="591" spans="1:21" ht="20.25" x14ac:dyDescent="0.25">
      <c r="A591" s="113"/>
      <c r="B591" s="113"/>
      <c r="C591" s="110" t="s">
        <v>388</v>
      </c>
      <c r="D591" s="17"/>
      <c r="E591" s="5" t="s">
        <v>337</v>
      </c>
      <c r="G591" s="27">
        <f t="shared" si="13"/>
        <v>0</v>
      </c>
      <c r="L591" s="25" t="str">
        <f>IF(H591&gt;0,VLOOKUP(N591,Hoja1!AM$3:AN$100,2,0),"")</f>
        <v/>
      </c>
      <c r="N591" s="25" t="str">
        <f t="shared" si="14"/>
        <v xml:space="preserve"> </v>
      </c>
      <c r="T591"/>
    </row>
    <row r="592" spans="1:21" ht="57.6" customHeight="1" x14ac:dyDescent="0.25">
      <c r="A592" s="113"/>
      <c r="B592" s="113"/>
      <c r="C592" s="111"/>
      <c r="D592" s="110" t="s">
        <v>445</v>
      </c>
      <c r="E592" s="102" t="s">
        <v>338</v>
      </c>
      <c r="G592" s="27">
        <f t="shared" si="13"/>
        <v>0</v>
      </c>
      <c r="H592" s="27" t="s">
        <v>819</v>
      </c>
      <c r="I592" s="27" t="s">
        <v>1331</v>
      </c>
      <c r="L592" s="25" t="e">
        <f>IF(H592&gt;0,VLOOKUP(N592,Hoja1!AM$3:AN$100,2,0),"")</f>
        <v>#N/A</v>
      </c>
      <c r="N592" s="25" t="str">
        <f t="shared" si="14"/>
        <v>Foto Rotulo 911</v>
      </c>
      <c r="T592"/>
    </row>
    <row r="593" spans="1:21" ht="45" x14ac:dyDescent="0.25">
      <c r="A593" s="113"/>
      <c r="B593" s="63"/>
      <c r="C593" s="112"/>
      <c r="D593" s="112"/>
      <c r="E593" s="104"/>
      <c r="H593" s="27" t="s">
        <v>1126</v>
      </c>
      <c r="I593" s="27" t="s">
        <v>1332</v>
      </c>
      <c r="N593" s="25" t="str">
        <f t="shared" si="14"/>
        <v>Reporte Agenda Numeros Emergencia</v>
      </c>
      <c r="T593"/>
    </row>
    <row r="594" spans="1:21" ht="21.75" x14ac:dyDescent="0.25">
      <c r="A594" s="113"/>
      <c r="B594" s="113" t="s">
        <v>463</v>
      </c>
      <c r="C594" s="17"/>
      <c r="D594" s="17"/>
      <c r="E594" s="3" t="s">
        <v>339</v>
      </c>
      <c r="G594" s="27">
        <f t="shared" si="13"/>
        <v>0</v>
      </c>
      <c r="L594" s="25" t="str">
        <f>IF(H594&gt;0,VLOOKUP(N594,Hoja1!AM$3:AN$100,2,0),"")</f>
        <v/>
      </c>
      <c r="N594" s="25" t="str">
        <f t="shared" si="14"/>
        <v xml:space="preserve"> </v>
      </c>
      <c r="T594"/>
    </row>
    <row r="595" spans="1:21" ht="60" x14ac:dyDescent="0.25">
      <c r="A595" s="113"/>
      <c r="B595" s="113"/>
      <c r="C595" s="17"/>
      <c r="D595" s="17"/>
      <c r="E595" s="4" t="s">
        <v>93</v>
      </c>
      <c r="G595" s="27">
        <f t="shared" si="13"/>
        <v>0</v>
      </c>
      <c r="L595" s="25" t="str">
        <f>IF(H595&gt;0,VLOOKUP(N595,Hoja1!AM$3:AN$100,2,0),"")</f>
        <v/>
      </c>
      <c r="N595" s="25" t="str">
        <f t="shared" si="14"/>
        <v xml:space="preserve"> </v>
      </c>
      <c r="T595"/>
    </row>
    <row r="596" spans="1:21" ht="20.25" x14ac:dyDescent="0.25">
      <c r="A596" s="113"/>
      <c r="B596" s="113"/>
      <c r="C596" s="110" t="s">
        <v>389</v>
      </c>
      <c r="D596" s="17"/>
      <c r="E596" s="5" t="s">
        <v>340</v>
      </c>
      <c r="G596" s="27">
        <f t="shared" si="13"/>
        <v>0</v>
      </c>
      <c r="L596" s="25" t="str">
        <f>IF(H596&gt;0,VLOOKUP(N596,Hoja1!AM$3:AN$100,2,0),"")</f>
        <v/>
      </c>
      <c r="N596" s="25" t="str">
        <f t="shared" si="14"/>
        <v xml:space="preserve"> </v>
      </c>
      <c r="T596"/>
    </row>
    <row r="597" spans="1:21" ht="72" customHeight="1" x14ac:dyDescent="0.25">
      <c r="A597" s="113"/>
      <c r="B597" s="113"/>
      <c r="C597" s="111"/>
      <c r="D597" s="110" t="s">
        <v>446</v>
      </c>
      <c r="E597" s="102" t="s">
        <v>341</v>
      </c>
      <c r="G597" s="27">
        <f t="shared" si="13"/>
        <v>0</v>
      </c>
      <c r="H597" s="27" t="s">
        <v>883</v>
      </c>
      <c r="I597" s="27" t="s">
        <v>1333</v>
      </c>
      <c r="L597" s="25" t="e">
        <f>IF(H597&gt;0,VLOOKUP(N597,Hoja1!AM$3:AN$100,2,0),"")</f>
        <v>#N/A</v>
      </c>
      <c r="N597" s="25" t="str">
        <f t="shared" si="14"/>
        <v xml:space="preserve">Procedimiento Protocolo Caseta </v>
      </c>
      <c r="T597"/>
    </row>
    <row r="598" spans="1:21" ht="30" x14ac:dyDescent="0.25">
      <c r="A598" s="113"/>
      <c r="B598" s="113"/>
      <c r="C598" s="111"/>
      <c r="D598" s="111"/>
      <c r="E598" s="103"/>
      <c r="H598" s="27" t="s">
        <v>883</v>
      </c>
      <c r="I598" s="27" t="s">
        <v>1334</v>
      </c>
      <c r="N598" s="25" t="str">
        <f t="shared" si="14"/>
        <v>Procedimiento Check in</v>
      </c>
      <c r="T598"/>
    </row>
    <row r="599" spans="1:21" ht="30" x14ac:dyDescent="0.25">
      <c r="A599" s="113"/>
      <c r="B599" s="113"/>
      <c r="C599" s="111"/>
      <c r="D599" s="111"/>
      <c r="E599" s="103"/>
      <c r="H599" s="27" t="s">
        <v>883</v>
      </c>
      <c r="I599" s="27" t="s">
        <v>1335</v>
      </c>
      <c r="N599" s="25" t="str">
        <f t="shared" si="14"/>
        <v>Procedimiento Botones</v>
      </c>
      <c r="T599"/>
    </row>
    <row r="600" spans="1:21" ht="30" x14ac:dyDescent="0.25">
      <c r="A600" s="113"/>
      <c r="B600" s="113"/>
      <c r="C600" s="111"/>
      <c r="D600" s="112"/>
      <c r="E600" s="104"/>
      <c r="H600" s="27" t="s">
        <v>883</v>
      </c>
      <c r="I600" s="27" t="s">
        <v>1336</v>
      </c>
      <c r="N600" s="25" t="str">
        <f t="shared" si="14"/>
        <v>Procedimiento Anfitrion/ Recepcion</v>
      </c>
      <c r="T600"/>
    </row>
    <row r="601" spans="1:21" ht="86.45" customHeight="1" x14ac:dyDescent="0.25">
      <c r="A601" s="113"/>
      <c r="B601" s="113"/>
      <c r="C601" s="111"/>
      <c r="D601" s="110" t="s">
        <v>447</v>
      </c>
      <c r="E601" s="102" t="s">
        <v>342</v>
      </c>
      <c r="G601" s="27">
        <f t="shared" si="13"/>
        <v>0</v>
      </c>
      <c r="H601" s="27" t="s">
        <v>883</v>
      </c>
      <c r="I601" s="27" t="s">
        <v>1333</v>
      </c>
      <c r="L601" s="25" t="e">
        <f>IF(H601&gt;0,VLOOKUP(N601,Hoja1!AM$3:AN$100,2,0),"")</f>
        <v>#N/A</v>
      </c>
      <c r="N601" s="25" t="str">
        <f t="shared" si="14"/>
        <v xml:space="preserve">Procedimiento Protocolo Caseta </v>
      </c>
      <c r="T601"/>
    </row>
    <row r="602" spans="1:21" ht="30" x14ac:dyDescent="0.25">
      <c r="A602" s="113"/>
      <c r="B602" s="113"/>
      <c r="C602" s="111"/>
      <c r="D602" s="111"/>
      <c r="E602" s="103"/>
      <c r="H602" s="27" t="s">
        <v>883</v>
      </c>
      <c r="I602" s="27" t="s">
        <v>1334</v>
      </c>
      <c r="N602" s="25" t="str">
        <f t="shared" si="14"/>
        <v>Procedimiento Check in</v>
      </c>
      <c r="T602"/>
    </row>
    <row r="603" spans="1:21" ht="30" x14ac:dyDescent="0.25">
      <c r="A603" s="113"/>
      <c r="B603" s="113"/>
      <c r="C603" s="111"/>
      <c r="D603" s="111"/>
      <c r="E603" s="103"/>
      <c r="H603" s="27" t="s">
        <v>883</v>
      </c>
      <c r="I603" s="27" t="s">
        <v>1335</v>
      </c>
      <c r="N603" s="25" t="str">
        <f t="shared" si="14"/>
        <v>Procedimiento Botones</v>
      </c>
      <c r="T603"/>
    </row>
    <row r="604" spans="1:21" ht="30" x14ac:dyDescent="0.25">
      <c r="A604" s="113"/>
      <c r="B604" s="113"/>
      <c r="C604" s="112"/>
      <c r="D604" s="112"/>
      <c r="E604" s="104"/>
      <c r="H604" s="27" t="s">
        <v>883</v>
      </c>
      <c r="I604" s="27" t="s">
        <v>1336</v>
      </c>
      <c r="N604" s="25" t="str">
        <f t="shared" si="14"/>
        <v>Procedimiento Anfitrion/ Recepcion</v>
      </c>
      <c r="T604"/>
    </row>
    <row r="605" spans="1:21" ht="20.25" x14ac:dyDescent="0.25">
      <c r="A605" s="113"/>
      <c r="B605" s="113"/>
      <c r="C605" s="110" t="s">
        <v>390</v>
      </c>
      <c r="D605" s="17"/>
      <c r="E605" s="5" t="s">
        <v>343</v>
      </c>
      <c r="G605" s="27">
        <f t="shared" si="13"/>
        <v>0</v>
      </c>
      <c r="L605" s="25" t="str">
        <f>IF(H605&gt;0,VLOOKUP(N605,Hoja1!AM$3:AN$100,2,0),"")</f>
        <v/>
      </c>
      <c r="N605" s="25" t="str">
        <f t="shared" si="14"/>
        <v xml:space="preserve"> </v>
      </c>
      <c r="T605"/>
    </row>
    <row r="606" spans="1:21" ht="75" x14ac:dyDescent="0.25">
      <c r="A606" s="113"/>
      <c r="B606" s="113"/>
      <c r="C606" s="111"/>
      <c r="D606" s="110" t="s">
        <v>448</v>
      </c>
      <c r="E606" s="102" t="s">
        <v>344</v>
      </c>
      <c r="G606" s="27">
        <f t="shared" si="13"/>
        <v>0</v>
      </c>
      <c r="H606" s="27" t="s">
        <v>819</v>
      </c>
      <c r="I606" s="27" t="s">
        <v>1337</v>
      </c>
      <c r="L606" s="25" t="e">
        <f>IF(H606&gt;0,VLOOKUP(N606,Hoja1!AM$3:AN$100,2,0),"")</f>
        <v>#N/A</v>
      </c>
      <c r="N606" s="25" t="str">
        <f t="shared" si="14"/>
        <v>Foto Inventario Suministros Spa</v>
      </c>
      <c r="Q606" t="s">
        <v>956</v>
      </c>
      <c r="S606" s="32" t="s">
        <v>1031</v>
      </c>
      <c r="T606" s="33">
        <v>1</v>
      </c>
      <c r="U606" s="36"/>
    </row>
    <row r="607" spans="1:21" x14ac:dyDescent="0.25">
      <c r="A607" s="113"/>
      <c r="B607" s="113"/>
      <c r="C607" s="111"/>
      <c r="D607" s="111"/>
      <c r="E607" s="103"/>
      <c r="H607" s="27" t="s">
        <v>821</v>
      </c>
      <c r="I607" s="27" t="s">
        <v>1318</v>
      </c>
      <c r="N607" s="25" t="str">
        <f t="shared" si="14"/>
        <v>Programa SPA</v>
      </c>
      <c r="T607" s="41"/>
      <c r="U607" s="42"/>
    </row>
    <row r="608" spans="1:21" x14ac:dyDescent="0.25">
      <c r="A608" s="113"/>
      <c r="B608" s="113"/>
      <c r="C608" s="112"/>
      <c r="D608" s="112"/>
      <c r="E608" s="104"/>
      <c r="H608" s="27" t="s">
        <v>847</v>
      </c>
      <c r="I608" s="27" t="s">
        <v>1338</v>
      </c>
      <c r="N608" s="25" t="str">
        <f t="shared" si="14"/>
        <v>Registro Inventario Spa</v>
      </c>
      <c r="T608" s="41"/>
      <c r="U608" s="42"/>
    </row>
    <row r="609" spans="1:21" ht="20.25" x14ac:dyDescent="0.25">
      <c r="A609" s="113"/>
      <c r="B609" s="113"/>
      <c r="C609" s="110" t="s">
        <v>391</v>
      </c>
      <c r="D609" s="17"/>
      <c r="E609" s="5" t="s">
        <v>345</v>
      </c>
      <c r="G609" s="27">
        <f t="shared" si="13"/>
        <v>0</v>
      </c>
      <c r="L609" s="25" t="str">
        <f>IF(H609&gt;0,VLOOKUP(N609,Hoja1!AM$3:AN$100,2,0),"")</f>
        <v/>
      </c>
      <c r="N609" s="25" t="str">
        <f t="shared" si="14"/>
        <v xml:space="preserve"> </v>
      </c>
      <c r="T609"/>
    </row>
    <row r="610" spans="1:21" ht="45" x14ac:dyDescent="0.25">
      <c r="A610" s="113"/>
      <c r="B610" s="113"/>
      <c r="C610" s="111"/>
      <c r="D610" s="110" t="s">
        <v>449</v>
      </c>
      <c r="E610" s="102" t="s">
        <v>346</v>
      </c>
      <c r="G610" s="27">
        <f t="shared" si="13"/>
        <v>0</v>
      </c>
      <c r="H610" s="27" t="s">
        <v>819</v>
      </c>
      <c r="I610" s="27" t="s">
        <v>1316</v>
      </c>
      <c r="L610" s="25" t="e">
        <f>IF(H610&gt;0,VLOOKUP(N610,Hoja1!AM$3:AN$100,2,0),"")</f>
        <v>#N/A</v>
      </c>
      <c r="N610" s="25" t="str">
        <f t="shared" si="14"/>
        <v>Foto Productos Bodega con Sticker Semana</v>
      </c>
      <c r="T610"/>
    </row>
    <row r="611" spans="1:21" ht="30" x14ac:dyDescent="0.25">
      <c r="A611" s="113"/>
      <c r="B611" s="113"/>
      <c r="C611" s="111"/>
      <c r="D611" s="112"/>
      <c r="E611" s="104"/>
      <c r="H611" s="27" t="s">
        <v>819</v>
      </c>
      <c r="I611" s="27" t="s">
        <v>1313</v>
      </c>
      <c r="N611" s="25" t="str">
        <f t="shared" si="14"/>
        <v>Foto Productos en las camaras</v>
      </c>
      <c r="T611"/>
    </row>
    <row r="612" spans="1:21" ht="45" x14ac:dyDescent="0.25">
      <c r="A612" s="113"/>
      <c r="B612" s="113"/>
      <c r="C612" s="111"/>
      <c r="D612" s="110" t="s">
        <v>450</v>
      </c>
      <c r="E612" s="102" t="s">
        <v>347</v>
      </c>
      <c r="G612" s="27">
        <f t="shared" si="13"/>
        <v>0</v>
      </c>
      <c r="H612" s="27" t="s">
        <v>819</v>
      </c>
      <c r="I612" s="27" t="s">
        <v>1316</v>
      </c>
      <c r="L612" s="25" t="e">
        <f>IF(H612&gt;0,VLOOKUP(N612,Hoja1!AM$3:AN$100,2,0),"")</f>
        <v>#N/A</v>
      </c>
      <c r="N612" s="25" t="str">
        <f t="shared" si="14"/>
        <v>Foto Productos Bodega con Sticker Semana</v>
      </c>
      <c r="T612"/>
    </row>
    <row r="613" spans="1:21" ht="45" x14ac:dyDescent="0.25">
      <c r="A613" s="113"/>
      <c r="B613" s="113"/>
      <c r="C613" s="111"/>
      <c r="D613" s="111"/>
      <c r="E613" s="103"/>
      <c r="H613" s="27" t="s">
        <v>821</v>
      </c>
      <c r="I613" s="27" t="s">
        <v>1304</v>
      </c>
      <c r="N613" s="25" t="str">
        <f t="shared" si="14"/>
        <v>Programa  Materias Primas, Equipos y Utensilios</v>
      </c>
      <c r="T613"/>
    </row>
    <row r="614" spans="1:21" ht="45" x14ac:dyDescent="0.25">
      <c r="A614" s="113"/>
      <c r="B614" s="113"/>
      <c r="C614" s="112"/>
      <c r="D614" s="112"/>
      <c r="E614" s="104"/>
      <c r="H614" s="27" t="s">
        <v>821</v>
      </c>
      <c r="I614" s="27" t="s">
        <v>1314</v>
      </c>
      <c r="N614" s="25" t="str">
        <f t="shared" si="14"/>
        <v>Programa Almacenamiento Bodegas Cocina</v>
      </c>
      <c r="T614"/>
    </row>
    <row r="615" spans="1:21" ht="20.25" x14ac:dyDescent="0.25">
      <c r="A615" s="113"/>
      <c r="B615" s="113"/>
      <c r="C615" s="110" t="s">
        <v>392</v>
      </c>
      <c r="D615" s="17"/>
      <c r="E615" s="5" t="s">
        <v>348</v>
      </c>
      <c r="G615" s="27">
        <f t="shared" si="13"/>
        <v>0</v>
      </c>
      <c r="L615" s="25" t="str">
        <f>IF(H615&gt;0,VLOOKUP(N615,Hoja1!AM$3:AN$100,2,0),"")</f>
        <v/>
      </c>
      <c r="N615" s="25" t="str">
        <f t="shared" si="14"/>
        <v xml:space="preserve"> </v>
      </c>
      <c r="T615"/>
    </row>
    <row r="616" spans="1:21" ht="75" x14ac:dyDescent="0.25">
      <c r="A616" s="113"/>
      <c r="B616" s="113"/>
      <c r="C616" s="111"/>
      <c r="D616" s="110" t="s">
        <v>451</v>
      </c>
      <c r="E616" s="102" t="s">
        <v>349</v>
      </c>
      <c r="G616" s="27">
        <f t="shared" si="13"/>
        <v>0</v>
      </c>
      <c r="H616" s="27" t="s">
        <v>819</v>
      </c>
      <c r="I616" s="27" t="s">
        <v>1339</v>
      </c>
      <c r="L616" s="25" t="e">
        <f>IF(H616&gt;0,VLOOKUP(N616,Hoja1!AM$3:AN$100,2,0),"")</f>
        <v>#N/A</v>
      </c>
      <c r="N616" s="25" t="str">
        <f t="shared" si="14"/>
        <v>Foto Equipo Spa</v>
      </c>
      <c r="Q616" t="s">
        <v>956</v>
      </c>
      <c r="S616" s="32" t="s">
        <v>1032</v>
      </c>
      <c r="T616" s="33">
        <v>1</v>
      </c>
      <c r="U616" s="36"/>
    </row>
    <row r="617" spans="1:21" x14ac:dyDescent="0.25">
      <c r="A617" s="113"/>
      <c r="B617" s="113"/>
      <c r="C617" s="111"/>
      <c r="D617" s="111"/>
      <c r="E617" s="103"/>
      <c r="H617" s="27" t="s">
        <v>819</v>
      </c>
      <c r="I617" s="27" t="s">
        <v>1340</v>
      </c>
      <c r="N617" s="25" t="str">
        <f t="shared" si="14"/>
        <v>Foto Area Almacenaje</v>
      </c>
      <c r="T617" s="41"/>
      <c r="U617" s="42"/>
    </row>
    <row r="618" spans="1:21" ht="30" x14ac:dyDescent="0.25">
      <c r="A618" s="113"/>
      <c r="B618" s="113"/>
      <c r="C618" s="111"/>
      <c r="D618" s="111"/>
      <c r="E618" s="103"/>
      <c r="H618" s="27" t="s">
        <v>819</v>
      </c>
      <c r="I618" s="27" t="s">
        <v>1341</v>
      </c>
      <c r="N618" s="25" t="str">
        <f t="shared" si="14"/>
        <v>Foto Embazado por tratamiento</v>
      </c>
      <c r="T618" s="41"/>
      <c r="U618" s="42"/>
    </row>
    <row r="619" spans="1:21" x14ac:dyDescent="0.25">
      <c r="A619" s="113"/>
      <c r="B619" s="113"/>
      <c r="C619" s="111"/>
      <c r="D619" s="111"/>
      <c r="E619" s="103"/>
      <c r="H619" s="27" t="s">
        <v>847</v>
      </c>
      <c r="I619" s="27" t="s">
        <v>1338</v>
      </c>
      <c r="N619" s="25" t="str">
        <f t="shared" si="14"/>
        <v>Registro Inventario Spa</v>
      </c>
      <c r="T619" s="41"/>
      <c r="U619" s="42"/>
    </row>
    <row r="620" spans="1:21" x14ac:dyDescent="0.25">
      <c r="A620" s="113"/>
      <c r="B620" s="113"/>
      <c r="C620" s="112"/>
      <c r="D620" s="112"/>
      <c r="E620" s="104"/>
      <c r="H620" s="27" t="s">
        <v>821</v>
      </c>
      <c r="I620" s="27" t="s">
        <v>1318</v>
      </c>
      <c r="N620" s="25" t="str">
        <f t="shared" si="14"/>
        <v>Programa SPA</v>
      </c>
      <c r="T620" s="41"/>
      <c r="U620" s="42"/>
    </row>
    <row r="621" spans="1:21" ht="20.25" x14ac:dyDescent="0.25">
      <c r="A621" s="113"/>
      <c r="B621" s="113"/>
      <c r="C621" s="113" t="s">
        <v>393</v>
      </c>
      <c r="D621" s="17"/>
      <c r="E621" s="5" t="s">
        <v>350</v>
      </c>
      <c r="G621" s="27">
        <f t="shared" si="13"/>
        <v>0</v>
      </c>
      <c r="L621" s="25" t="str">
        <f>IF(H621&gt;0,VLOOKUP(N621,Hoja1!AM$3:AN$100,2,0),"")</f>
        <v/>
      </c>
      <c r="N621" s="25" t="str">
        <f t="shared" si="14"/>
        <v xml:space="preserve"> </v>
      </c>
      <c r="T621"/>
    </row>
    <row r="622" spans="1:21" ht="60" x14ac:dyDescent="0.25">
      <c r="A622" s="113"/>
      <c r="B622" s="113"/>
      <c r="C622" s="113"/>
      <c r="D622" s="17" t="s">
        <v>452</v>
      </c>
      <c r="E622" s="6" t="s">
        <v>351</v>
      </c>
      <c r="G622" s="27">
        <f t="shared" si="13"/>
        <v>0</v>
      </c>
      <c r="H622" s="27" t="s">
        <v>819</v>
      </c>
      <c r="I622" s="27" t="s">
        <v>1342</v>
      </c>
      <c r="L622" s="25" t="e">
        <f>IF(H622&gt;0,VLOOKUP(N622,Hoja1!AM$3:AN$100,2,0),"")</f>
        <v>#N/A</v>
      </c>
      <c r="N622" s="25" t="str">
        <f t="shared" si="14"/>
        <v>Foto Servicios Sanitarios y duchas spa</v>
      </c>
      <c r="T622"/>
    </row>
    <row r="623" spans="1:21" ht="45" x14ac:dyDescent="0.25">
      <c r="A623" s="113"/>
      <c r="B623" s="113"/>
      <c r="C623" s="113"/>
      <c r="D623" s="17" t="s">
        <v>453</v>
      </c>
      <c r="E623" s="6" t="s">
        <v>352</v>
      </c>
      <c r="G623" s="27">
        <f t="shared" si="13"/>
        <v>0</v>
      </c>
      <c r="H623" s="27" t="s">
        <v>819</v>
      </c>
      <c r="I623" s="27" t="s">
        <v>1343</v>
      </c>
      <c r="L623" s="25" t="e">
        <f>IF(H623&gt;0,VLOOKUP(N623,Hoja1!AM$3:AN$100,2,0),"")</f>
        <v>#N/A</v>
      </c>
      <c r="N623" s="25" t="str">
        <f t="shared" si="14"/>
        <v>Foto Bungalows</v>
      </c>
      <c r="T623"/>
    </row>
    <row r="624" spans="1:21" ht="21.75" x14ac:dyDescent="0.25">
      <c r="A624" s="113"/>
      <c r="B624" s="113" t="s">
        <v>464</v>
      </c>
      <c r="C624" s="17"/>
      <c r="D624" s="17"/>
      <c r="E624" s="3" t="s">
        <v>353</v>
      </c>
      <c r="G624" s="27">
        <f t="shared" si="13"/>
        <v>0</v>
      </c>
      <c r="L624" s="25" t="str">
        <f>IF(H624&gt;0,VLOOKUP(N624,Hoja1!AM$3:AN$100,2,0),"")</f>
        <v/>
      </c>
      <c r="N624" s="25" t="str">
        <f t="shared" si="14"/>
        <v xml:space="preserve"> </v>
      </c>
      <c r="T624"/>
    </row>
    <row r="625" spans="1:20" ht="20.25" x14ac:dyDescent="0.25">
      <c r="A625" s="113"/>
      <c r="B625" s="113"/>
      <c r="C625" s="113" t="s">
        <v>394</v>
      </c>
      <c r="D625" s="17"/>
      <c r="E625" s="5" t="s">
        <v>354</v>
      </c>
      <c r="G625" s="27">
        <f t="shared" si="13"/>
        <v>0</v>
      </c>
      <c r="L625" s="25" t="str">
        <f>IF(H625&gt;0,VLOOKUP(N625,Hoja1!AM$3:AN$100,2,0),"")</f>
        <v/>
      </c>
      <c r="N625" s="25" t="str">
        <f t="shared" si="14"/>
        <v xml:space="preserve"> </v>
      </c>
      <c r="T625"/>
    </row>
    <row r="626" spans="1:20" ht="45" x14ac:dyDescent="0.25">
      <c r="A626" s="113"/>
      <c r="B626" s="113"/>
      <c r="C626" s="113"/>
      <c r="D626" s="17" t="s">
        <v>356</v>
      </c>
      <c r="E626" s="6" t="s">
        <v>355</v>
      </c>
      <c r="G626" s="27">
        <f t="shared" si="13"/>
        <v>0</v>
      </c>
      <c r="H626" s="27" t="s">
        <v>1072</v>
      </c>
      <c r="I626" s="27" t="s">
        <v>1073</v>
      </c>
      <c r="L626" s="25" t="e">
        <f>IF(H626&gt;0,VLOOKUP(N626,Hoja1!AM$3:AN$100,2,0),"")</f>
        <v>#N/A</v>
      </c>
      <c r="N626" s="25" t="str">
        <f t="shared" si="14"/>
        <v>Análisis Agua Potable</v>
      </c>
      <c r="T626"/>
    </row>
  </sheetData>
  <autoFilter ref="F2:R626"/>
  <sortState ref="E2:G126">
    <sortCondition ref="F1"/>
  </sortState>
  <mergeCells count="392">
    <mergeCell ref="E351:E352"/>
    <mergeCell ref="D351:D352"/>
    <mergeCell ref="C347:C352"/>
    <mergeCell ref="E358:E361"/>
    <mergeCell ref="D358:D361"/>
    <mergeCell ref="E343:E344"/>
    <mergeCell ref="D343:D344"/>
    <mergeCell ref="E345:E346"/>
    <mergeCell ref="D345:D346"/>
    <mergeCell ref="E349:E350"/>
    <mergeCell ref="D349:D350"/>
    <mergeCell ref="E312:E313"/>
    <mergeCell ref="D312:D313"/>
    <mergeCell ref="E314:E315"/>
    <mergeCell ref="D314:D315"/>
    <mergeCell ref="E302:E303"/>
    <mergeCell ref="D302:D303"/>
    <mergeCell ref="E306:E307"/>
    <mergeCell ref="D306:D307"/>
    <mergeCell ref="E308:E310"/>
    <mergeCell ref="D308:D310"/>
    <mergeCell ref="C275:C280"/>
    <mergeCell ref="D169:D170"/>
    <mergeCell ref="D221:D222"/>
    <mergeCell ref="E279:E280"/>
    <mergeCell ref="E318:E320"/>
    <mergeCell ref="D318:D320"/>
    <mergeCell ref="E321:E323"/>
    <mergeCell ref="D321:D323"/>
    <mergeCell ref="C316:C323"/>
    <mergeCell ref="C305:C310"/>
    <mergeCell ref="C297:C300"/>
    <mergeCell ref="E240:E241"/>
    <mergeCell ref="E247:E250"/>
    <mergeCell ref="E251:E253"/>
    <mergeCell ref="E258:E259"/>
    <mergeCell ref="E260:E262"/>
    <mergeCell ref="E238:E239"/>
    <mergeCell ref="C301:C304"/>
    <mergeCell ref="E271:E272"/>
    <mergeCell ref="D271:D272"/>
    <mergeCell ref="E283:E284"/>
    <mergeCell ref="D283:D284"/>
    <mergeCell ref="E291:E293"/>
    <mergeCell ref="D291:D293"/>
    <mergeCell ref="E145:E147"/>
    <mergeCell ref="D145:D147"/>
    <mergeCell ref="E148:E149"/>
    <mergeCell ref="D148:D149"/>
    <mergeCell ref="E150:E152"/>
    <mergeCell ref="D150:D152"/>
    <mergeCell ref="E155:E156"/>
    <mergeCell ref="D155:D156"/>
    <mergeCell ref="E235:E236"/>
    <mergeCell ref="D235:D236"/>
    <mergeCell ref="E197:E198"/>
    <mergeCell ref="D197:D198"/>
    <mergeCell ref="E192:E193"/>
    <mergeCell ref="D192:D193"/>
    <mergeCell ref="E213:E217"/>
    <mergeCell ref="E221:E222"/>
    <mergeCell ref="E194:E195"/>
    <mergeCell ref="D194:D195"/>
    <mergeCell ref="D213:D217"/>
    <mergeCell ref="E157:E158"/>
    <mergeCell ref="E185:E186"/>
    <mergeCell ref="D185:D186"/>
    <mergeCell ref="D157:D158"/>
    <mergeCell ref="E159:E160"/>
    <mergeCell ref="G43:G45"/>
    <mergeCell ref="F43:F45"/>
    <mergeCell ref="E46:E48"/>
    <mergeCell ref="D46:D48"/>
    <mergeCell ref="E50:E51"/>
    <mergeCell ref="D50:D51"/>
    <mergeCell ref="F50:F51"/>
    <mergeCell ref="D119:D120"/>
    <mergeCell ref="E122:E126"/>
    <mergeCell ref="D122:D126"/>
    <mergeCell ref="D86:D89"/>
    <mergeCell ref="E86:E89"/>
    <mergeCell ref="E82:E85"/>
    <mergeCell ref="D82:D85"/>
    <mergeCell ref="E93:E97"/>
    <mergeCell ref="D93:D97"/>
    <mergeCell ref="E98:E100"/>
    <mergeCell ref="D98:D100"/>
    <mergeCell ref="E102:E103"/>
    <mergeCell ref="D102:D103"/>
    <mergeCell ref="E106:E108"/>
    <mergeCell ref="D106:D108"/>
    <mergeCell ref="E114:E115"/>
    <mergeCell ref="D114:D115"/>
    <mergeCell ref="E70:E73"/>
    <mergeCell ref="D70:D73"/>
    <mergeCell ref="D74:D77"/>
    <mergeCell ref="E74:E77"/>
    <mergeCell ref="D43:D45"/>
    <mergeCell ref="E43:E45"/>
    <mergeCell ref="C19:C22"/>
    <mergeCell ref="C23:C26"/>
    <mergeCell ref="C29:C30"/>
    <mergeCell ref="C57:C60"/>
    <mergeCell ref="C63:C66"/>
    <mergeCell ref="C31:C32"/>
    <mergeCell ref="C33:C35"/>
    <mergeCell ref="C38:C41"/>
    <mergeCell ref="C42:C46"/>
    <mergeCell ref="C49:C52"/>
    <mergeCell ref="C53:C56"/>
    <mergeCell ref="C69:C76"/>
    <mergeCell ref="B67:B76"/>
    <mergeCell ref="B78:B89"/>
    <mergeCell ref="B90:B128"/>
    <mergeCell ref="B130:B141"/>
    <mergeCell ref="B142:B150"/>
    <mergeCell ref="B153:B163"/>
    <mergeCell ref="B164:B185"/>
    <mergeCell ref="C5:C6"/>
    <mergeCell ref="C7:C10"/>
    <mergeCell ref="C11:C14"/>
    <mergeCell ref="C15:C18"/>
    <mergeCell ref="C132:C138"/>
    <mergeCell ref="C154:C159"/>
    <mergeCell ref="B223:B227"/>
    <mergeCell ref="C225:C227"/>
    <mergeCell ref="A263:A438"/>
    <mergeCell ref="B264:B285"/>
    <mergeCell ref="C266:C268"/>
    <mergeCell ref="C270:C273"/>
    <mergeCell ref="C80:C89"/>
    <mergeCell ref="C92:C100"/>
    <mergeCell ref="C101:C103"/>
    <mergeCell ref="C210:C216"/>
    <mergeCell ref="C104:C112"/>
    <mergeCell ref="C113:C120"/>
    <mergeCell ref="C121:C128"/>
    <mergeCell ref="C139:C141"/>
    <mergeCell ref="C144:C150"/>
    <mergeCell ref="C161:C163"/>
    <mergeCell ref="C166:C169"/>
    <mergeCell ref="C171:C173"/>
    <mergeCell ref="C179:C185"/>
    <mergeCell ref="A2:A185"/>
    <mergeCell ref="B3:B26"/>
    <mergeCell ref="B27:B35"/>
    <mergeCell ref="B36:B60"/>
    <mergeCell ref="B61:B66"/>
    <mergeCell ref="B409:B418"/>
    <mergeCell ref="C411:C414"/>
    <mergeCell ref="C415:C418"/>
    <mergeCell ref="C421:C427"/>
    <mergeCell ref="C428:C430"/>
    <mergeCell ref="B326:B351"/>
    <mergeCell ref="A187:A260"/>
    <mergeCell ref="B188:B200"/>
    <mergeCell ref="C190:C194"/>
    <mergeCell ref="C196:C200"/>
    <mergeCell ref="B201:B207"/>
    <mergeCell ref="C203:C204"/>
    <mergeCell ref="C205:C207"/>
    <mergeCell ref="C288:C289"/>
    <mergeCell ref="C290:C294"/>
    <mergeCell ref="B228:B242"/>
    <mergeCell ref="C230:C235"/>
    <mergeCell ref="B243:B251"/>
    <mergeCell ref="C245:C251"/>
    <mergeCell ref="B208:B221"/>
    <mergeCell ref="B254:B260"/>
    <mergeCell ref="C256:C260"/>
    <mergeCell ref="C238:C242"/>
    <mergeCell ref="C218:C221"/>
    <mergeCell ref="C401:C404"/>
    <mergeCell ref="B376:B384"/>
    <mergeCell ref="C378:C381"/>
    <mergeCell ref="C382:C384"/>
    <mergeCell ref="C311:C315"/>
    <mergeCell ref="B385:B408"/>
    <mergeCell ref="C387:C391"/>
    <mergeCell ref="A440:A626"/>
    <mergeCell ref="C454:C455"/>
    <mergeCell ref="B460:B474"/>
    <mergeCell ref="C462:C463"/>
    <mergeCell ref="B499:B506"/>
    <mergeCell ref="C501:C506"/>
    <mergeCell ref="B507:B510"/>
    <mergeCell ref="B513:B526"/>
    <mergeCell ref="C521:C526"/>
    <mergeCell ref="C470:C474"/>
    <mergeCell ref="B475:B478"/>
    <mergeCell ref="C477:C478"/>
    <mergeCell ref="B479:B484"/>
    <mergeCell ref="B486:B497"/>
    <mergeCell ref="B624:B626"/>
    <mergeCell ref="C625:C626"/>
    <mergeCell ref="C579:C580"/>
    <mergeCell ref="B594:B623"/>
    <mergeCell ref="C621:C623"/>
    <mergeCell ref="C587:C588"/>
    <mergeCell ref="B527:B592"/>
    <mergeCell ref="C532:C536"/>
    <mergeCell ref="B353:B373"/>
    <mergeCell ref="C355:C356"/>
    <mergeCell ref="C364:C370"/>
    <mergeCell ref="D233:D234"/>
    <mergeCell ref="D279:D280"/>
    <mergeCell ref="D240:D241"/>
    <mergeCell ref="D247:D250"/>
    <mergeCell ref="D251:D253"/>
    <mergeCell ref="C281:C285"/>
    <mergeCell ref="B286:B294"/>
    <mergeCell ref="B295:B325"/>
    <mergeCell ref="C324:C325"/>
    <mergeCell ref="C392:C395"/>
    <mergeCell ref="D258:D259"/>
    <mergeCell ref="D260:D262"/>
    <mergeCell ref="D238:D239"/>
    <mergeCell ref="C328:C333"/>
    <mergeCell ref="C334:C339"/>
    <mergeCell ref="C340:C345"/>
    <mergeCell ref="E109:E112"/>
    <mergeCell ref="D109:D112"/>
    <mergeCell ref="E116:E118"/>
    <mergeCell ref="D116:D118"/>
    <mergeCell ref="E119:E120"/>
    <mergeCell ref="E128:E129"/>
    <mergeCell ref="D128:D129"/>
    <mergeCell ref="E136:E138"/>
    <mergeCell ref="D136:D138"/>
    <mergeCell ref="E362:E363"/>
    <mergeCell ref="D362:D363"/>
    <mergeCell ref="C357:C363"/>
    <mergeCell ref="E365:E366"/>
    <mergeCell ref="D365:D366"/>
    <mergeCell ref="E373:E375"/>
    <mergeCell ref="D373:D375"/>
    <mergeCell ref="C371:C375"/>
    <mergeCell ref="E367:E369"/>
    <mergeCell ref="E336:E338"/>
    <mergeCell ref="D336:D338"/>
    <mergeCell ref="E341:E342"/>
    <mergeCell ref="D341:D342"/>
    <mergeCell ref="E273:E274"/>
    <mergeCell ref="D167:D168"/>
    <mergeCell ref="E169:E170"/>
    <mergeCell ref="D273:D274"/>
    <mergeCell ref="E276:E277"/>
    <mergeCell ref="D276:D277"/>
    <mergeCell ref="E231:E232"/>
    <mergeCell ref="D231:D232"/>
    <mergeCell ref="E233:E234"/>
    <mergeCell ref="E167:E168"/>
    <mergeCell ref="E299:E300"/>
    <mergeCell ref="D299:D300"/>
    <mergeCell ref="E330:E332"/>
    <mergeCell ref="D330:D332"/>
    <mergeCell ref="E173:E178"/>
    <mergeCell ref="D173:D178"/>
    <mergeCell ref="E180:E181"/>
    <mergeCell ref="D180:D181"/>
    <mergeCell ref="E182:E184"/>
    <mergeCell ref="D182:D184"/>
    <mergeCell ref="D159:D160"/>
    <mergeCell ref="D367:D369"/>
    <mergeCell ref="B441:B459"/>
    <mergeCell ref="E465:E466"/>
    <mergeCell ref="D465:D466"/>
    <mergeCell ref="C464:C466"/>
    <mergeCell ref="E435:E437"/>
    <mergeCell ref="D435:D437"/>
    <mergeCell ref="E438:E439"/>
    <mergeCell ref="D438:D439"/>
    <mergeCell ref="C433:C439"/>
    <mergeCell ref="B419:B439"/>
    <mergeCell ref="E444:E445"/>
    <mergeCell ref="D444:D445"/>
    <mergeCell ref="E446:E448"/>
    <mergeCell ref="D446:D448"/>
    <mergeCell ref="C443:C448"/>
    <mergeCell ref="E452:E453"/>
    <mergeCell ref="D452:D453"/>
    <mergeCell ref="C449:C453"/>
    <mergeCell ref="E457:E459"/>
    <mergeCell ref="D457:D459"/>
    <mergeCell ref="C456:C459"/>
    <mergeCell ref="E423:E426"/>
    <mergeCell ref="D423:D426"/>
    <mergeCell ref="E399:E400"/>
    <mergeCell ref="D399:D400"/>
    <mergeCell ref="E403:E404"/>
    <mergeCell ref="D403:D404"/>
    <mergeCell ref="E388:E389"/>
    <mergeCell ref="D388:D389"/>
    <mergeCell ref="E497:E498"/>
    <mergeCell ref="D497:D498"/>
    <mergeCell ref="C495:C498"/>
    <mergeCell ref="C488:C494"/>
    <mergeCell ref="C482:C483"/>
    <mergeCell ref="C484:C485"/>
    <mergeCell ref="C396:C399"/>
    <mergeCell ref="C405:C408"/>
    <mergeCell ref="E502:E505"/>
    <mergeCell ref="D502:D505"/>
    <mergeCell ref="E510:E512"/>
    <mergeCell ref="D510:D512"/>
    <mergeCell ref="C509:C512"/>
    <mergeCell ref="E468:E469"/>
    <mergeCell ref="D468:D469"/>
    <mergeCell ref="C467:C469"/>
    <mergeCell ref="E471:E473"/>
    <mergeCell ref="D471:D473"/>
    <mergeCell ref="D489:D490"/>
    <mergeCell ref="E489:E490"/>
    <mergeCell ref="D491:D494"/>
    <mergeCell ref="E491:E494"/>
    <mergeCell ref="D482:D483"/>
    <mergeCell ref="E482:E483"/>
    <mergeCell ref="D484:D485"/>
    <mergeCell ref="E484:E485"/>
    <mergeCell ref="E517:E518"/>
    <mergeCell ref="D517:D518"/>
    <mergeCell ref="E519:E520"/>
    <mergeCell ref="D519:D520"/>
    <mergeCell ref="C515:C520"/>
    <mergeCell ref="E522:E523"/>
    <mergeCell ref="D522:D523"/>
    <mergeCell ref="E524:E525"/>
    <mergeCell ref="D524:D525"/>
    <mergeCell ref="E530:E531"/>
    <mergeCell ref="D530:D531"/>
    <mergeCell ref="C529:C531"/>
    <mergeCell ref="E533:E535"/>
    <mergeCell ref="D533:D535"/>
    <mergeCell ref="E538:E539"/>
    <mergeCell ref="D538:D539"/>
    <mergeCell ref="E540:E541"/>
    <mergeCell ref="D540:D541"/>
    <mergeCell ref="C537:C542"/>
    <mergeCell ref="E552:E553"/>
    <mergeCell ref="D552:D553"/>
    <mergeCell ref="C551:C553"/>
    <mergeCell ref="E555:E557"/>
    <mergeCell ref="D555:D557"/>
    <mergeCell ref="E559:E562"/>
    <mergeCell ref="D559:D562"/>
    <mergeCell ref="E544:E545"/>
    <mergeCell ref="D544:D545"/>
    <mergeCell ref="E546:E547"/>
    <mergeCell ref="D546:D547"/>
    <mergeCell ref="C543:C547"/>
    <mergeCell ref="E549:E550"/>
    <mergeCell ref="D549:D550"/>
    <mergeCell ref="C548:C550"/>
    <mergeCell ref="E563:E565"/>
    <mergeCell ref="D563:D565"/>
    <mergeCell ref="C554:C565"/>
    <mergeCell ref="E569:E570"/>
    <mergeCell ref="D569:D570"/>
    <mergeCell ref="E571:E572"/>
    <mergeCell ref="D571:D572"/>
    <mergeCell ref="C568:C572"/>
    <mergeCell ref="E574:E575"/>
    <mergeCell ref="D574:D575"/>
    <mergeCell ref="C573:C575"/>
    <mergeCell ref="C566:C567"/>
    <mergeCell ref="E577:E578"/>
    <mergeCell ref="D577:D578"/>
    <mergeCell ref="C576:C578"/>
    <mergeCell ref="E583:E584"/>
    <mergeCell ref="D583:D584"/>
    <mergeCell ref="C581:C584"/>
    <mergeCell ref="E592:E593"/>
    <mergeCell ref="D592:D593"/>
    <mergeCell ref="C591:C593"/>
    <mergeCell ref="C589:C590"/>
    <mergeCell ref="C585:C586"/>
    <mergeCell ref="E610:E611"/>
    <mergeCell ref="D610:D611"/>
    <mergeCell ref="E612:E614"/>
    <mergeCell ref="D612:D614"/>
    <mergeCell ref="C609:C614"/>
    <mergeCell ref="E616:E620"/>
    <mergeCell ref="D616:D620"/>
    <mergeCell ref="C615:C620"/>
    <mergeCell ref="E597:E600"/>
    <mergeCell ref="D597:D600"/>
    <mergeCell ref="E601:E604"/>
    <mergeCell ref="D601:D604"/>
    <mergeCell ref="C596:C604"/>
    <mergeCell ref="E606:E608"/>
    <mergeCell ref="D606:D608"/>
    <mergeCell ref="C605:C608"/>
  </mergeCells>
  <dataValidations count="2">
    <dataValidation type="list" allowBlank="1" showInputMessage="1" showErrorMessage="1" sqref="H2:H626">
      <formula1>Evidencia</formula1>
    </dataValidation>
    <dataValidation type="list" allowBlank="1" showInputMessage="1" showErrorMessage="1" sqref="I2:K626">
      <formula1>INDIRECT(H2)</formula1>
    </dataValidation>
  </dataValidations>
  <pageMargins left="0.25" right="0.25" top="0.75" bottom="0.75" header="0.3" footer="0.3"/>
  <pageSetup paperSize="9" scale="89"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Datos!$B$1:$B$10</xm:f>
          </x14:formula1>
          <xm:sqref>F1:F1048576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workbookViewId="0">
      <selection activeCell="B7" sqref="B7"/>
    </sheetView>
  </sheetViews>
  <sheetFormatPr baseColWidth="10" defaultRowHeight="15" x14ac:dyDescent="0.25"/>
  <sheetData>
    <row r="2" spans="2:2" x14ac:dyDescent="0.25">
      <c r="B2" t="s">
        <v>1501</v>
      </c>
    </row>
    <row r="3" spans="2:2" x14ac:dyDescent="0.25">
      <c r="B3" t="s">
        <v>1502</v>
      </c>
    </row>
    <row r="4" spans="2:2" x14ac:dyDescent="0.25">
      <c r="B4" t="s">
        <v>1503</v>
      </c>
    </row>
    <row r="5" spans="2:2" x14ac:dyDescent="0.25">
      <c r="B5" t="s">
        <v>822</v>
      </c>
    </row>
    <row r="6" spans="2:2" x14ac:dyDescent="0.25">
      <c r="B6" t="s">
        <v>808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E1" sqref="E1"/>
    </sheetView>
  </sheetViews>
  <sheetFormatPr baseColWidth="10" defaultRowHeight="15" x14ac:dyDescent="0.25"/>
  <cols>
    <col min="2" max="10" width="19.28515625" style="55" customWidth="1"/>
  </cols>
  <sheetData>
    <row r="1" spans="1:10" ht="90" x14ac:dyDescent="0.25">
      <c r="A1" t="s">
        <v>1121</v>
      </c>
      <c r="B1" s="54" t="s">
        <v>1047</v>
      </c>
      <c r="C1" s="55" t="s">
        <v>1149</v>
      </c>
      <c r="D1" s="55" t="s">
        <v>1137</v>
      </c>
      <c r="E1" s="55" t="s">
        <v>1146</v>
      </c>
      <c r="F1" s="55" t="s">
        <v>1147</v>
      </c>
      <c r="G1" s="55" t="s">
        <v>1148</v>
      </c>
      <c r="H1" s="55" t="s">
        <v>1138</v>
      </c>
      <c r="I1" s="55" t="s">
        <v>1152</v>
      </c>
    </row>
    <row r="2" spans="1:10" x14ac:dyDescent="0.25">
      <c r="A2" t="s">
        <v>1120</v>
      </c>
      <c r="B2" s="54" t="s">
        <v>1130</v>
      </c>
      <c r="C2" s="55" t="s">
        <v>1136</v>
      </c>
    </row>
    <row r="3" spans="1:10" ht="30" x14ac:dyDescent="0.25">
      <c r="A3" t="s">
        <v>1122</v>
      </c>
      <c r="B3" s="54" t="s">
        <v>1131</v>
      </c>
      <c r="C3" s="55" t="s">
        <v>1136</v>
      </c>
    </row>
    <row r="4" spans="1:10" ht="45" x14ac:dyDescent="0.25">
      <c r="A4" t="s">
        <v>1123</v>
      </c>
      <c r="B4" s="54" t="s">
        <v>1132</v>
      </c>
      <c r="C4" s="55" t="s">
        <v>1145</v>
      </c>
      <c r="D4" s="55" t="s">
        <v>1144</v>
      </c>
      <c r="E4" s="55" t="s">
        <v>1143</v>
      </c>
      <c r="F4" s="55" t="s">
        <v>1142</v>
      </c>
      <c r="G4" s="55" t="s">
        <v>1141</v>
      </c>
      <c r="H4" s="55" t="s">
        <v>1140</v>
      </c>
      <c r="I4" s="55" t="s">
        <v>1139</v>
      </c>
      <c r="J4" s="55" t="s">
        <v>1077</v>
      </c>
    </row>
    <row r="5" spans="1:10" ht="105" x14ac:dyDescent="0.25">
      <c r="A5" t="s">
        <v>1150</v>
      </c>
      <c r="B5" s="54" t="s">
        <v>1135</v>
      </c>
      <c r="C5" s="55" t="s">
        <v>1134</v>
      </c>
      <c r="D5" s="55" t="s">
        <v>1133</v>
      </c>
      <c r="E5" s="55" t="s">
        <v>1151</v>
      </c>
    </row>
    <row r="6" spans="1:10" ht="105" x14ac:dyDescent="0.25">
      <c r="A6" t="s">
        <v>1150</v>
      </c>
      <c r="B6" s="54" t="s">
        <v>1129</v>
      </c>
      <c r="C6" s="55" t="s">
        <v>1134</v>
      </c>
    </row>
    <row r="7" spans="1:10" ht="90" x14ac:dyDescent="0.25">
      <c r="B7" s="54" t="s">
        <v>1048</v>
      </c>
      <c r="C7" s="55" t="s">
        <v>1152</v>
      </c>
    </row>
    <row r="8" spans="1:10" ht="30" x14ac:dyDescent="0.25">
      <c r="B8" s="54" t="s">
        <v>1153</v>
      </c>
      <c r="C8" s="55" t="s">
        <v>1154</v>
      </c>
    </row>
    <row r="9" spans="1:10" ht="120" x14ac:dyDescent="0.25">
      <c r="B9" s="55" t="s">
        <v>825</v>
      </c>
      <c r="C9" s="55" t="s">
        <v>1155</v>
      </c>
    </row>
  </sheetData>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F2" sqref="F2:F7"/>
    </sheetView>
  </sheetViews>
  <sheetFormatPr baseColWidth="10" defaultRowHeight="15" x14ac:dyDescent="0.25"/>
  <cols>
    <col min="1" max="1" width="14.7109375" bestFit="1" customWidth="1"/>
    <col min="2" max="2" width="23.7109375" bestFit="1" customWidth="1"/>
    <col min="3" max="3" width="8.140625" bestFit="1" customWidth="1"/>
    <col min="5" max="5" width="34.42578125" bestFit="1" customWidth="1"/>
    <col min="6" max="6" width="15.28515625" bestFit="1" customWidth="1"/>
  </cols>
  <sheetData>
    <row r="1" spans="1:6" ht="15.75" x14ac:dyDescent="0.25">
      <c r="A1" s="128" t="s">
        <v>1350</v>
      </c>
      <c r="B1" s="128"/>
      <c r="C1" s="128"/>
      <c r="E1" t="s">
        <v>1367</v>
      </c>
    </row>
    <row r="2" spans="1:6" x14ac:dyDescent="0.25">
      <c r="A2" s="73" t="s">
        <v>1365</v>
      </c>
      <c r="B2" s="73" t="s">
        <v>1352</v>
      </c>
      <c r="C2" s="73" t="s">
        <v>1356</v>
      </c>
      <c r="E2" t="s">
        <v>1368</v>
      </c>
      <c r="F2" t="s">
        <v>1372</v>
      </c>
    </row>
    <row r="3" spans="1:6" x14ac:dyDescent="0.25">
      <c r="A3" t="s">
        <v>1351</v>
      </c>
      <c r="B3" t="s">
        <v>1353</v>
      </c>
      <c r="C3" t="s">
        <v>1357</v>
      </c>
      <c r="E3" t="s">
        <v>855</v>
      </c>
      <c r="F3" t="s">
        <v>1373</v>
      </c>
    </row>
    <row r="4" spans="1:6" x14ac:dyDescent="0.25">
      <c r="A4" t="s">
        <v>1351</v>
      </c>
      <c r="B4" t="s">
        <v>1354</v>
      </c>
      <c r="C4" t="s">
        <v>1357</v>
      </c>
      <c r="E4" t="s">
        <v>1371</v>
      </c>
      <c r="F4" t="s">
        <v>1374</v>
      </c>
    </row>
    <row r="5" spans="1:6" x14ac:dyDescent="0.25">
      <c r="A5" t="s">
        <v>1351</v>
      </c>
      <c r="B5" t="s">
        <v>1355</v>
      </c>
      <c r="C5" t="s">
        <v>1358</v>
      </c>
      <c r="E5" t="s">
        <v>1369</v>
      </c>
      <c r="F5" t="s">
        <v>1375</v>
      </c>
    </row>
    <row r="6" spans="1:6" x14ac:dyDescent="0.25">
      <c r="A6" t="s">
        <v>1359</v>
      </c>
      <c r="B6" t="s">
        <v>1360</v>
      </c>
      <c r="C6" t="s">
        <v>1358</v>
      </c>
      <c r="E6" t="s">
        <v>1370</v>
      </c>
      <c r="F6" t="s">
        <v>1318</v>
      </c>
    </row>
    <row r="7" spans="1:6" x14ac:dyDescent="0.25">
      <c r="A7" t="s">
        <v>1361</v>
      </c>
      <c r="B7" t="s">
        <v>1362</v>
      </c>
      <c r="C7" t="s">
        <v>1358</v>
      </c>
      <c r="E7" t="s">
        <v>1335</v>
      </c>
      <c r="F7" t="s">
        <v>1376</v>
      </c>
    </row>
    <row r="8" spans="1:6" x14ac:dyDescent="0.25">
      <c r="A8" t="s">
        <v>1361</v>
      </c>
      <c r="B8" t="s">
        <v>1363</v>
      </c>
      <c r="C8" t="s">
        <v>1358</v>
      </c>
    </row>
    <row r="9" spans="1:6" x14ac:dyDescent="0.25">
      <c r="A9" t="s">
        <v>1361</v>
      </c>
      <c r="B9" t="s">
        <v>1364</v>
      </c>
      <c r="C9" t="s">
        <v>1358</v>
      </c>
    </row>
    <row r="10" spans="1:6" x14ac:dyDescent="0.25">
      <c r="A10" t="s">
        <v>1366</v>
      </c>
      <c r="C10" t="s">
        <v>1357</v>
      </c>
    </row>
    <row r="11" spans="1:6" x14ac:dyDescent="0.25">
      <c r="A11" t="s">
        <v>1366</v>
      </c>
      <c r="C11" t="s">
        <v>1357</v>
      </c>
    </row>
  </sheetData>
  <mergeCells count="1">
    <mergeCell ref="A1:C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39</vt:i4>
      </vt:variant>
    </vt:vector>
  </HeadingPairs>
  <TitlesOfParts>
    <vt:vector size="46" baseType="lpstr">
      <vt:lpstr>Departamentos</vt:lpstr>
      <vt:lpstr>Asistencia Colaboradores</vt:lpstr>
      <vt:lpstr>Hoja1</vt:lpstr>
      <vt:lpstr>Hoja2</vt:lpstr>
      <vt:lpstr>Datos</vt:lpstr>
      <vt:lpstr>Hoja3</vt:lpstr>
      <vt:lpstr>Organizacón</vt:lpstr>
      <vt:lpstr>Afiche</vt:lpstr>
      <vt:lpstr>Análisis</vt:lpstr>
      <vt:lpstr>Asistencias</vt:lpstr>
      <vt:lpstr>Ayuda</vt:lpstr>
      <vt:lpstr>BAE</vt:lpstr>
      <vt:lpstr>Campañas</vt:lpstr>
      <vt:lpstr>Certificado</vt:lpstr>
      <vt:lpstr>Charla</vt:lpstr>
      <vt:lpstr>Comisión</vt:lpstr>
      <vt:lpstr>Comunidad</vt:lpstr>
      <vt:lpstr>Contratos</vt:lpstr>
      <vt:lpstr>Cronograma</vt:lpstr>
      <vt:lpstr>Divulgación</vt:lpstr>
      <vt:lpstr>Doc_Scan</vt:lpstr>
      <vt:lpstr>Donaciones</vt:lpstr>
      <vt:lpstr>Evidencia</vt:lpstr>
      <vt:lpstr>Foto</vt:lpstr>
      <vt:lpstr>Graficos</vt:lpstr>
      <vt:lpstr>Instituciones</vt:lpstr>
      <vt:lpstr>Instructivo</vt:lpstr>
      <vt:lpstr>Integración</vt:lpstr>
      <vt:lpstr>Mantenimiento</vt:lpstr>
      <vt:lpstr>Manual</vt:lpstr>
      <vt:lpstr>Matriz</vt:lpstr>
      <vt:lpstr>Plan</vt:lpstr>
      <vt:lpstr>Plan_Emergencias</vt:lpstr>
      <vt:lpstr>Política</vt:lpstr>
      <vt:lpstr>Procedimiento</vt:lpstr>
      <vt:lpstr>Programa</vt:lpstr>
      <vt:lpstr>Registro</vt:lpstr>
      <vt:lpstr>Reporte</vt:lpstr>
      <vt:lpstr>Reporte_Proveedores</vt:lpstr>
      <vt:lpstr>Reporte_Sistema</vt:lpstr>
      <vt:lpstr>S.I.C</vt:lpstr>
      <vt:lpstr>Departamentos!Seleccion</vt:lpstr>
      <vt:lpstr>Seleccion</vt:lpstr>
      <vt:lpstr>Tabulación</vt:lpstr>
      <vt:lpstr>Tipo_Ayuda</vt:lpstr>
      <vt:lpstr>Voluntariado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Greivin</dc:creator>
  <cp:lastModifiedBy>Dariel</cp:lastModifiedBy>
  <cp:lastPrinted>2019-05-30T13:14:55Z</cp:lastPrinted>
  <dcterms:created xsi:type="dcterms:W3CDTF">2018-02-09T15:14:25Z</dcterms:created>
  <dcterms:modified xsi:type="dcterms:W3CDTF">2021-04-27T17:58:55Z</dcterms:modified>
</cp:coreProperties>
</file>